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<sst xmlns="http://schemas.openxmlformats.org/spreadsheetml/2006/main" count="36" uniqueCount="35">
  <si>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附件1：</t>
  </si>
  <si>
    <r>
      <t xml:space="preserve">  杭州  </t>
    </r>
    <r>
      <rPr>
        <sz val="22"/>
        <rFont val="方正小标宋_GBK"/>
        <family val="0"/>
      </rPr>
      <t>市2023年度国有建设用地供应计划表</t>
    </r>
  </si>
  <si>
    <t>单位：公顷</t>
  </si>
  <si>
    <t>县（市、区）</t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</si>
  <si>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</si>
  <si>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</si>
  <si>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</si>
  <si>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</si>
  <si>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</si>
  <si>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</si>
  <si>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</si>
  <si>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</si>
  <si>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总量</t>
  </si>
  <si>
    <t>产权住宅用地</t>
  </si>
  <si>
    <t>租赁住宅用地</t>
  </si>
  <si>
    <t>其他住宅用地</t>
  </si>
  <si>
    <t>商品住宅用地</t>
  </si>
  <si>
    <t>共有产权住宅用地</t>
  </si>
  <si>
    <t>小计</t>
  </si>
  <si>
    <t>保障性租赁住宅用地</t>
  </si>
  <si>
    <t>市场化租赁住宅用地</t>
  </si>
  <si>
    <t>上城区</t>
  </si>
  <si>
    <t>拱墅区</t>
  </si>
  <si>
    <t>西湖区</t>
  </si>
  <si>
    <t>滨江区</t>
  </si>
  <si>
    <t>萧山区</t>
  </si>
  <si>
    <t>余杭区</t>
  </si>
  <si>
    <t>临平区</t>
  </si>
  <si>
    <t>钱塘区</t>
  </si>
  <si>
    <t>富阳区</t>
  </si>
  <si>
    <t>临安区</t>
  </si>
  <si>
    <t>桐庐县</t>
  </si>
  <si>
    <t>淳安县</t>
  </si>
  <si>
    <t>建德市</t>
  </si>
  <si>
    <t>全市合计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</si>
</sst>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22"/>
      <name val="方正小标宋_GBK"/>
      <family val="0"/>
    </font>
    <font>
      <b/>
      <sz val="10"/>
      <color indexed="8"/>
      <name val="宋体"/>
      <family val="0"/>
    </font>
    <font>
      <b/>
      <sz val="10"/>
      <color indexed="8"/>
      <name val="SimSu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2"/>
      <name val="方正小标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3">
      <selection activeCell="K16" sqref="K16"/>
    </sheetView>
  </sheetViews>
  <sheetFormatPr defaultColWidth="9.00390625" defaultRowHeight="15"/>
  <cols>
    <col min="2" max="2" width="9.421875" style="0" bestFit="1" customWidth="1"/>
    <col min="4" max="4" width="9.421875" style="0" bestFit="1" customWidth="1"/>
    <col min="14" max="14" width="9.421875" style="0" bestFit="1" customWidth="1"/>
  </cols>
  <sheetData>
    <row r="1" s="1" customFormat="1" ht="20.25" customHeight="1">
      <c r="A1" s="4" t="s">
        <v>0</v>
      </c>
    </row>
    <row r="2" spans="1:16" s="1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5:16" s="1" customFormat="1" ht="21.75" customHeight="1">
      <c r="O3" s="15" t="s">
        <v>2</v>
      </c>
      <c r="P3" s="15"/>
    </row>
    <row r="4" spans="1:16" s="1" customFormat="1" ht="29.25" customHeight="1">
      <c r="A4" s="6" t="s">
        <v>3</v>
      </c>
      <c r="B4" s="6" t="s">
        <v>4</v>
      </c>
      <c r="C4" s="7" t="s">
        <v>5</v>
      </c>
      <c r="D4" s="7" t="s">
        <v>6</v>
      </c>
      <c r="E4" s="13" t="s">
        <v>7</v>
      </c>
      <c r="F4" s="13"/>
      <c r="G4" s="13"/>
      <c r="H4" s="13"/>
      <c r="I4" s="13"/>
      <c r="J4" s="13"/>
      <c r="K4" s="13"/>
      <c r="L4" s="13"/>
      <c r="M4" s="6" t="s">
        <v>8</v>
      </c>
      <c r="N4" s="7" t="s">
        <v>9</v>
      </c>
      <c r="O4" s="7" t="s">
        <v>10</v>
      </c>
      <c r="P4" s="7" t="s">
        <v>11</v>
      </c>
    </row>
    <row r="5" spans="1:16" s="2" customFormat="1" ht="27.75" customHeight="1">
      <c r="A5" s="6"/>
      <c r="B5" s="6"/>
      <c r="C5" s="7"/>
      <c r="D5" s="7"/>
      <c r="E5" s="7" t="s">
        <v>12</v>
      </c>
      <c r="F5" s="6" t="s">
        <v>13</v>
      </c>
      <c r="G5" s="6"/>
      <c r="H5" s="6"/>
      <c r="I5" s="7" t="s">
        <v>14</v>
      </c>
      <c r="J5" s="7"/>
      <c r="K5" s="7"/>
      <c r="L5" s="7" t="s">
        <v>15</v>
      </c>
      <c r="M5" s="6"/>
      <c r="N5" s="7"/>
      <c r="O5" s="7"/>
      <c r="P5" s="7"/>
    </row>
    <row r="6" spans="1:16" s="2" customFormat="1" ht="40.5">
      <c r="A6" s="6"/>
      <c r="B6" s="6"/>
      <c r="C6" s="7"/>
      <c r="D6" s="7"/>
      <c r="E6" s="7"/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18</v>
      </c>
      <c r="L6" s="7"/>
      <c r="M6" s="6"/>
      <c r="N6" s="7"/>
      <c r="O6" s="7"/>
      <c r="P6" s="7"/>
    </row>
    <row r="7" spans="1:16" s="3" customFormat="1" ht="21" customHeight="1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</row>
    <row r="8" spans="1:16" s="1" customFormat="1" ht="30" customHeight="1">
      <c r="A8" s="8" t="s">
        <v>21</v>
      </c>
      <c r="B8" s="9">
        <f aca="true" t="shared" si="0" ref="B8:B20">SUM(C8,D8,E8,M8,N8,O8,P8)</f>
        <v>206.68939999999998</v>
      </c>
      <c r="C8" s="10">
        <v>10.9829</v>
      </c>
      <c r="D8" s="11">
        <v>9.6011</v>
      </c>
      <c r="E8" s="11">
        <f aca="true" t="shared" si="1" ref="E8:E20">SUM(H8,K8,L8)</f>
        <v>58.5905</v>
      </c>
      <c r="F8" s="11">
        <v>44.3899</v>
      </c>
      <c r="G8" s="11">
        <v>6.93</v>
      </c>
      <c r="H8" s="11">
        <f aca="true" t="shared" si="2" ref="H8:H20">SUM(F8:G8)</f>
        <v>51.3199</v>
      </c>
      <c r="I8" s="10">
        <v>4.74</v>
      </c>
      <c r="J8" s="11">
        <v>0</v>
      </c>
      <c r="K8" s="11">
        <f aca="true" t="shared" si="3" ref="K8:K20">SUM(I8:J8)</f>
        <v>4.74</v>
      </c>
      <c r="L8" s="10">
        <v>2.5306</v>
      </c>
      <c r="M8" s="10">
        <v>34.6844</v>
      </c>
      <c r="N8" s="10">
        <v>52.5738</v>
      </c>
      <c r="O8" s="10">
        <v>40.2567</v>
      </c>
      <c r="P8" s="10">
        <v>0</v>
      </c>
    </row>
    <row r="9" spans="1:16" s="1" customFormat="1" ht="30" customHeight="1">
      <c r="A9" s="8" t="s">
        <v>22</v>
      </c>
      <c r="B9" s="9">
        <f t="shared" si="0"/>
        <v>219.394</v>
      </c>
      <c r="C9" s="10">
        <v>17.4313</v>
      </c>
      <c r="D9" s="11">
        <v>25.7716</v>
      </c>
      <c r="E9" s="11">
        <f t="shared" si="1"/>
        <v>57.5806</v>
      </c>
      <c r="F9" s="11">
        <v>47.6913</v>
      </c>
      <c r="G9" s="11">
        <v>4.8563</v>
      </c>
      <c r="H9" s="11">
        <f t="shared" si="2"/>
        <v>52.547599999999996</v>
      </c>
      <c r="I9" s="11">
        <v>4.2564</v>
      </c>
      <c r="J9" s="11">
        <v>0</v>
      </c>
      <c r="K9" s="11">
        <f t="shared" si="3"/>
        <v>4.2564</v>
      </c>
      <c r="L9" s="11">
        <v>0.7766</v>
      </c>
      <c r="M9" s="10">
        <v>58.84</v>
      </c>
      <c r="N9" s="10">
        <v>59.5922</v>
      </c>
      <c r="O9" s="10">
        <v>0.1783</v>
      </c>
      <c r="P9" s="10">
        <v>0</v>
      </c>
    </row>
    <row r="10" spans="1:16" s="1" customFormat="1" ht="30" customHeight="1">
      <c r="A10" s="8" t="s">
        <v>23</v>
      </c>
      <c r="B10" s="9">
        <f t="shared" si="0"/>
        <v>240.25639999999999</v>
      </c>
      <c r="C10" s="10">
        <v>20.61</v>
      </c>
      <c r="D10" s="10">
        <v>14.3813</v>
      </c>
      <c r="E10" s="11">
        <f t="shared" si="1"/>
        <v>30.273500000000002</v>
      </c>
      <c r="F10" s="11">
        <v>21.8935</v>
      </c>
      <c r="G10" s="10">
        <v>6.51</v>
      </c>
      <c r="H10" s="11">
        <f t="shared" si="2"/>
        <v>28.4035</v>
      </c>
      <c r="I10" s="10">
        <v>1.87</v>
      </c>
      <c r="J10" s="11">
        <v>0</v>
      </c>
      <c r="K10" s="11">
        <f t="shared" si="3"/>
        <v>1.87</v>
      </c>
      <c r="L10" s="11">
        <v>0</v>
      </c>
      <c r="M10" s="10">
        <v>35.2431</v>
      </c>
      <c r="N10" s="10">
        <v>139.7485</v>
      </c>
      <c r="O10" s="10">
        <v>0</v>
      </c>
      <c r="P10" s="10">
        <v>0</v>
      </c>
    </row>
    <row r="11" spans="1:16" s="1" customFormat="1" ht="30" customHeight="1">
      <c r="A11" s="8" t="s">
        <v>24</v>
      </c>
      <c r="B11" s="9">
        <f t="shared" si="0"/>
        <v>81.5956</v>
      </c>
      <c r="C11" s="11">
        <v>2.4638</v>
      </c>
      <c r="D11" s="10">
        <v>19.4186</v>
      </c>
      <c r="E11" s="11">
        <f t="shared" si="1"/>
        <v>17.6359</v>
      </c>
      <c r="F11" s="11">
        <v>17.6359</v>
      </c>
      <c r="G11" s="11">
        <v>0</v>
      </c>
      <c r="H11" s="11">
        <f t="shared" si="2"/>
        <v>17.6359</v>
      </c>
      <c r="I11" s="11">
        <v>0</v>
      </c>
      <c r="J11" s="11">
        <v>0</v>
      </c>
      <c r="K11" s="11">
        <f t="shared" si="3"/>
        <v>0</v>
      </c>
      <c r="L11" s="11">
        <v>0</v>
      </c>
      <c r="M11" s="10">
        <v>35.3773</v>
      </c>
      <c r="N11" s="10">
        <v>6.7</v>
      </c>
      <c r="O11" s="10">
        <v>0</v>
      </c>
      <c r="P11" s="10">
        <v>0</v>
      </c>
    </row>
    <row r="12" spans="1:16" s="1" customFormat="1" ht="30" customHeight="1">
      <c r="A12" s="8" t="s">
        <v>25</v>
      </c>
      <c r="B12" s="9">
        <f t="shared" si="0"/>
        <v>1006.9610126</v>
      </c>
      <c r="C12" s="10">
        <v>15.9513</v>
      </c>
      <c r="D12" s="10">
        <v>197.5308</v>
      </c>
      <c r="E12" s="11">
        <f t="shared" si="1"/>
        <v>234.02280000000002</v>
      </c>
      <c r="F12" s="11">
        <v>110.3142</v>
      </c>
      <c r="G12" s="10">
        <v>9.5586</v>
      </c>
      <c r="H12" s="11">
        <f t="shared" si="2"/>
        <v>119.8728</v>
      </c>
      <c r="I12" s="10">
        <v>18.1214</v>
      </c>
      <c r="J12" s="11">
        <v>0</v>
      </c>
      <c r="K12" s="11">
        <f t="shared" si="3"/>
        <v>18.1214</v>
      </c>
      <c r="L12" s="10">
        <v>96.0286</v>
      </c>
      <c r="M12" s="10">
        <v>67.8463</v>
      </c>
      <c r="N12" s="10">
        <v>478.1844126</v>
      </c>
      <c r="O12" s="10">
        <v>13.1219</v>
      </c>
      <c r="P12" s="10">
        <v>0.3035</v>
      </c>
    </row>
    <row r="13" spans="1:16" s="1" customFormat="1" ht="30" customHeight="1">
      <c r="A13" s="8" t="s">
        <v>26</v>
      </c>
      <c r="B13" s="9">
        <f t="shared" si="0"/>
        <v>674.6833</v>
      </c>
      <c r="C13" s="10">
        <v>21.0264</v>
      </c>
      <c r="D13" s="10">
        <v>63.8251</v>
      </c>
      <c r="E13" s="11">
        <f t="shared" si="1"/>
        <v>152.0835</v>
      </c>
      <c r="F13" s="11">
        <v>99.8701</v>
      </c>
      <c r="G13" s="10">
        <v>6.8933</v>
      </c>
      <c r="H13" s="11">
        <f t="shared" si="2"/>
        <v>106.76339999999999</v>
      </c>
      <c r="I13" s="11">
        <v>6.0973</v>
      </c>
      <c r="J13" s="11">
        <v>0</v>
      </c>
      <c r="K13" s="11">
        <f t="shared" si="3"/>
        <v>6.0973</v>
      </c>
      <c r="L13" s="10">
        <v>39.2228</v>
      </c>
      <c r="M13" s="10">
        <v>59.5302</v>
      </c>
      <c r="N13" s="10">
        <v>302.3795</v>
      </c>
      <c r="O13" s="10">
        <v>67.8386</v>
      </c>
      <c r="P13" s="10">
        <v>8</v>
      </c>
    </row>
    <row r="14" spans="1:16" s="1" customFormat="1" ht="30" customHeight="1">
      <c r="A14" s="8" t="s">
        <v>27</v>
      </c>
      <c r="B14" s="9">
        <f t="shared" si="0"/>
        <v>964.5400999999999</v>
      </c>
      <c r="C14" s="10">
        <v>5.2898</v>
      </c>
      <c r="D14" s="10">
        <v>75.4434</v>
      </c>
      <c r="E14" s="11">
        <f t="shared" si="1"/>
        <v>104.4144</v>
      </c>
      <c r="F14" s="11">
        <v>60.7923</v>
      </c>
      <c r="G14" s="10">
        <v>7.0667</v>
      </c>
      <c r="H14" s="11">
        <f t="shared" si="2"/>
        <v>67.859</v>
      </c>
      <c r="I14" s="10">
        <v>8.1966</v>
      </c>
      <c r="J14" s="11">
        <v>0</v>
      </c>
      <c r="K14" s="11">
        <f t="shared" si="3"/>
        <v>8.1966</v>
      </c>
      <c r="L14" s="10">
        <v>28.3588</v>
      </c>
      <c r="M14" s="10">
        <v>43.7529</v>
      </c>
      <c r="N14" s="10">
        <v>726.2955</v>
      </c>
      <c r="O14" s="10">
        <v>9.3441</v>
      </c>
      <c r="P14" s="10">
        <v>0</v>
      </c>
    </row>
    <row r="15" spans="1:16" s="1" customFormat="1" ht="30" customHeight="1">
      <c r="A15" s="8" t="s">
        <v>28</v>
      </c>
      <c r="B15" s="9">
        <f t="shared" si="0"/>
        <v>460.20529999999997</v>
      </c>
      <c r="C15" s="10">
        <v>7.3333</v>
      </c>
      <c r="D15" s="10">
        <v>196.99</v>
      </c>
      <c r="E15" s="11">
        <f t="shared" si="1"/>
        <v>90.3869</v>
      </c>
      <c r="F15" s="11">
        <v>56.9238</v>
      </c>
      <c r="G15" s="11">
        <v>5.2412</v>
      </c>
      <c r="H15" s="11">
        <f t="shared" si="2"/>
        <v>62.165</v>
      </c>
      <c r="I15" s="10">
        <v>4.46</v>
      </c>
      <c r="J15" s="11">
        <v>0</v>
      </c>
      <c r="K15" s="11">
        <f t="shared" si="3"/>
        <v>4.46</v>
      </c>
      <c r="L15" s="10">
        <v>23.7619</v>
      </c>
      <c r="M15" s="10">
        <v>41.9965</v>
      </c>
      <c r="N15" s="10">
        <v>123.2826</v>
      </c>
      <c r="O15" s="10">
        <v>0.216</v>
      </c>
      <c r="P15" s="10">
        <v>0</v>
      </c>
    </row>
    <row r="16" spans="1:16" s="1" customFormat="1" ht="30" customHeight="1">
      <c r="A16" s="8" t="s">
        <v>29</v>
      </c>
      <c r="B16" s="9">
        <f t="shared" si="0"/>
        <v>292.72690000000006</v>
      </c>
      <c r="C16" s="10">
        <v>28.7469</v>
      </c>
      <c r="D16" s="10">
        <v>173.3551</v>
      </c>
      <c r="E16" s="11">
        <f t="shared" si="1"/>
        <v>59.803200000000004</v>
      </c>
      <c r="F16" s="11">
        <v>44.94</v>
      </c>
      <c r="G16" s="10">
        <v>0</v>
      </c>
      <c r="H16" s="11">
        <f t="shared" si="2"/>
        <v>44.94</v>
      </c>
      <c r="I16" s="10">
        <v>6.5733</v>
      </c>
      <c r="J16" s="11">
        <v>0</v>
      </c>
      <c r="K16" s="11">
        <f t="shared" si="3"/>
        <v>6.5733</v>
      </c>
      <c r="L16" s="10">
        <v>8.2899</v>
      </c>
      <c r="M16" s="10">
        <v>6.5487</v>
      </c>
      <c r="N16" s="10">
        <v>24.273</v>
      </c>
      <c r="O16" s="10">
        <v>0</v>
      </c>
      <c r="P16" s="10">
        <v>0</v>
      </c>
    </row>
    <row r="17" spans="1:16" s="2" customFormat="1" ht="30" customHeight="1">
      <c r="A17" s="8" t="s">
        <v>30</v>
      </c>
      <c r="B17" s="9">
        <f t="shared" si="0"/>
        <v>318.79727</v>
      </c>
      <c r="C17" s="10">
        <v>10.9484</v>
      </c>
      <c r="D17" s="10">
        <v>107.01887</v>
      </c>
      <c r="E17" s="11">
        <f t="shared" si="1"/>
        <v>83.04180000000001</v>
      </c>
      <c r="F17" s="11">
        <v>58.8145</v>
      </c>
      <c r="G17" s="10">
        <v>0</v>
      </c>
      <c r="H17" s="11">
        <f t="shared" si="2"/>
        <v>58.8145</v>
      </c>
      <c r="I17" s="14">
        <v>6.9533</v>
      </c>
      <c r="J17" s="11">
        <v>0</v>
      </c>
      <c r="K17" s="11">
        <f t="shared" si="3"/>
        <v>6.9533</v>
      </c>
      <c r="L17" s="10">
        <v>17.274</v>
      </c>
      <c r="M17" s="10">
        <v>16.7577</v>
      </c>
      <c r="N17" s="10">
        <v>101.0305</v>
      </c>
      <c r="O17" s="10">
        <v>0</v>
      </c>
      <c r="P17" s="10">
        <v>0</v>
      </c>
    </row>
    <row r="18" spans="1:16" s="2" customFormat="1" ht="30" customHeight="1">
      <c r="A18" s="8" t="s">
        <v>31</v>
      </c>
      <c r="B18" s="9">
        <f t="shared" si="0"/>
        <v>143.09939999999997</v>
      </c>
      <c r="C18" s="10">
        <v>12.5546</v>
      </c>
      <c r="D18" s="10">
        <v>84.1171</v>
      </c>
      <c r="E18" s="11">
        <f t="shared" si="1"/>
        <v>26.5013</v>
      </c>
      <c r="F18" s="11">
        <v>26.5013</v>
      </c>
      <c r="G18" s="10">
        <v>0</v>
      </c>
      <c r="H18" s="11">
        <f t="shared" si="2"/>
        <v>26.5013</v>
      </c>
      <c r="I18" s="10">
        <v>0</v>
      </c>
      <c r="J18" s="11">
        <v>0</v>
      </c>
      <c r="K18" s="11">
        <f t="shared" si="3"/>
        <v>0</v>
      </c>
      <c r="L18" s="10">
        <v>0</v>
      </c>
      <c r="M18" s="10">
        <v>10.7878</v>
      </c>
      <c r="N18" s="10">
        <v>9.1386</v>
      </c>
      <c r="O18" s="10">
        <v>0</v>
      </c>
      <c r="P18" s="10">
        <v>0</v>
      </c>
    </row>
    <row r="19" spans="1:16" s="2" customFormat="1" ht="30" customHeight="1">
      <c r="A19" s="8" t="s">
        <v>32</v>
      </c>
      <c r="B19" s="9">
        <f t="shared" si="0"/>
        <v>79.5976</v>
      </c>
      <c r="C19" s="10">
        <v>10.2001</v>
      </c>
      <c r="D19" s="10">
        <v>44.606</v>
      </c>
      <c r="E19" s="11">
        <f t="shared" si="1"/>
        <v>11.982</v>
      </c>
      <c r="F19" s="11">
        <v>11.982</v>
      </c>
      <c r="G19" s="10">
        <v>0</v>
      </c>
      <c r="H19" s="11">
        <f t="shared" si="2"/>
        <v>11.982</v>
      </c>
      <c r="I19" s="10">
        <v>0</v>
      </c>
      <c r="J19" s="11">
        <v>0</v>
      </c>
      <c r="K19" s="11">
        <f t="shared" si="3"/>
        <v>0</v>
      </c>
      <c r="L19" s="10">
        <v>0</v>
      </c>
      <c r="M19" s="10">
        <v>1.9653</v>
      </c>
      <c r="N19" s="10">
        <v>8.65</v>
      </c>
      <c r="O19" s="10">
        <v>2.1942</v>
      </c>
      <c r="P19" s="10">
        <v>0</v>
      </c>
    </row>
    <row r="20" spans="1:16" s="2" customFormat="1" ht="30" customHeight="1">
      <c r="A20" s="8" t="s">
        <v>33</v>
      </c>
      <c r="B20" s="9">
        <f t="shared" si="0"/>
        <v>486.5473</v>
      </c>
      <c r="C20" s="10">
        <v>13.9414</v>
      </c>
      <c r="D20" s="10">
        <v>90.5087</v>
      </c>
      <c r="E20" s="11">
        <f t="shared" si="1"/>
        <v>30.3704</v>
      </c>
      <c r="F20" s="11">
        <v>30.3704</v>
      </c>
      <c r="G20" s="10">
        <v>0</v>
      </c>
      <c r="H20" s="11">
        <f t="shared" si="2"/>
        <v>30.3704</v>
      </c>
      <c r="I20" s="10">
        <v>0</v>
      </c>
      <c r="J20" s="11">
        <v>0</v>
      </c>
      <c r="K20" s="11">
        <f t="shared" si="3"/>
        <v>0</v>
      </c>
      <c r="L20" s="10">
        <v>0</v>
      </c>
      <c r="M20" s="10">
        <v>18.6718</v>
      </c>
      <c r="N20" s="10">
        <v>322.9158</v>
      </c>
      <c r="O20" s="10">
        <v>0</v>
      </c>
      <c r="P20" s="10">
        <v>10.1392</v>
      </c>
    </row>
    <row r="21" spans="1:16" s="2" customFormat="1" ht="30" customHeight="1">
      <c r="A21" s="8" t="s">
        <v>34</v>
      </c>
      <c r="B21" s="12">
        <f aca="true" t="shared" si="4" ref="B21:P21">SUM(B8:B20)</f>
        <v>5175.0935826</v>
      </c>
      <c r="C21" s="12">
        <f t="shared" si="4"/>
        <v>177.48019999999997</v>
      </c>
      <c r="D21" s="12">
        <f t="shared" si="4"/>
        <v>1102.5676700000001</v>
      </c>
      <c r="E21" s="12">
        <f t="shared" si="4"/>
        <v>956.6867999999998</v>
      </c>
      <c r="F21" s="12">
        <f t="shared" si="4"/>
        <v>632.1192</v>
      </c>
      <c r="G21" s="12">
        <f t="shared" si="4"/>
        <v>47.056099999999994</v>
      </c>
      <c r="H21" s="12">
        <f t="shared" si="4"/>
        <v>679.1753</v>
      </c>
      <c r="I21" s="12">
        <f t="shared" si="4"/>
        <v>61.268299999999996</v>
      </c>
      <c r="J21" s="12">
        <f t="shared" si="4"/>
        <v>0</v>
      </c>
      <c r="K21" s="12">
        <f t="shared" si="4"/>
        <v>61.268299999999996</v>
      </c>
      <c r="L21" s="12">
        <f t="shared" si="4"/>
        <v>216.24319999999997</v>
      </c>
      <c r="M21" s="12">
        <f t="shared" si="4"/>
        <v>432.00199999999995</v>
      </c>
      <c r="N21" s="12">
        <f t="shared" si="4"/>
        <v>2354.7644126</v>
      </c>
      <c r="O21" s="12">
        <f t="shared" si="4"/>
        <v>133.1498</v>
      </c>
      <c r="P21" s="12">
        <f t="shared" si="4"/>
        <v>18.442700000000002</v>
      </c>
    </row>
  </sheetData>
  <sheetProtection/>
  <mergeCells count="15">
    <mergeCell ref="A2:P2"/>
    <mergeCell ref="O3:P3"/>
    <mergeCell ref="E4:L4"/>
    <mergeCell ref="F5:H5"/>
    <mergeCell ref="I5:K5"/>
    <mergeCell ref="A4:A6"/>
    <mergeCell ref="B4:B6"/>
    <mergeCell ref="C4:C6"/>
    <mergeCell ref="D4:D6"/>
    <mergeCell ref="E5:E6"/>
    <mergeCell ref="L5:L6"/>
    <mergeCell ref="M4:M6"/>
    <mergeCell ref="N4:N6"/>
    <mergeCell ref="O4:O6"/>
    <mergeCell ref="P4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2023-03-24T01:10:16Z</dcterms:created>
  <dcterms:modified xsi:type="dcterms:W3CDTF">2023-03-31T15:09:53Z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