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10440" activeTab="0"/>
  </bookViews>
  <sheets>
    <sheet name="表1收支总表" sheetId="1" r:id="rId1"/>
    <sheet name="表2收入总表" sheetId="2" r:id="rId2"/>
    <sheet name="表3收入总表" sheetId="3" r:id="rId3"/>
    <sheet name="表4支出总表" sheetId="4" r:id="rId4"/>
    <sheet name="表5支出总表 " sheetId="5" r:id="rId5"/>
    <sheet name="表6财拨收支总表" sheetId="6" r:id="rId6"/>
    <sheet name="表7一般支出" sheetId="7" r:id="rId7"/>
    <sheet name="表8基金支出 " sheetId="8" r:id="rId8"/>
    <sheet name="表9一般基本支出" sheetId="9" r:id="rId9"/>
    <sheet name="表10三公" sheetId="10" r:id="rId10"/>
  </sheets>
  <definedNames/>
  <calcPr fullCalcOnLoad="1"/>
</workbook>
</file>

<file path=xl/sharedStrings.xml><?xml version="1.0" encoding="utf-8"?>
<sst xmlns="http://schemas.openxmlformats.org/spreadsheetml/2006/main" count="259" uniqueCount="107">
  <si>
    <t>表1：2020年部门收支预算总表</t>
  </si>
  <si>
    <t>部门名称：</t>
  </si>
  <si>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</si>
  <si>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</si>
  <si>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</si>
  <si>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r>
      <t>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目</t>
    </r>
  </si>
  <si>
    <t>预算数</t>
  </si>
  <si>
    <t>财政拨款收入</t>
  </si>
  <si>
    <t>城乡社区支出</t>
  </si>
  <si>
    <t>其中：一般公共预算</t>
  </si>
  <si>
    <t>粮油物资储备支出</t>
  </si>
  <si>
    <r>
      <t xml:space="preserve">             </t>
    </r>
    <r>
      <rPr>
        <sz val="10"/>
        <color indexed="8"/>
        <rFont val="宋体"/>
        <family val="0"/>
      </rPr>
      <t>政府性基金预算</t>
    </r>
  </si>
  <si>
    <t>农林水支出</t>
  </si>
  <si>
    <t>专户资金收入</t>
  </si>
  <si>
    <t>自然资源海洋气象等支出</t>
  </si>
  <si>
    <t>事业收入（不含专户资金）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</si>
  <si>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</si>
  <si>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</si>
  <si>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</si>
  <si>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</si>
  <si>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</si>
  <si>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</si>
  <si>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</si>
  <si>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</si>
  <si>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</si>
  <si>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</si>
  <si>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政府性基金</t>
  </si>
  <si>
    <t xml:space="preserve">     其他资金</t>
  </si>
  <si>
    <r>
      <t>收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总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</si>
  <si>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总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</si>
  <si>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>表2：</t>
    </r>
    <r>
      <rPr>
        <b/>
        <sz val="15"/>
        <rFont val="宋体"/>
        <family val="0"/>
      </rPr>
      <t>2020</t>
    </r>
    <r>
      <rPr>
        <b/>
        <sz val="15"/>
        <rFont val="宋体"/>
        <family val="0"/>
      </rPr>
      <t>年部门收入预算总表（分科目）</t>
    </r>
  </si>
  <si>
    <t>科目</t>
  </si>
  <si>
    <t>合计</t>
  </si>
  <si>
    <t>小计</t>
  </si>
  <si>
    <t>一般公共预算</t>
  </si>
  <si>
    <t>政府性基金预算</t>
  </si>
  <si>
    <r>
      <t>收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</si>
  <si>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t>国有土地使用权出让收入安排的支出</t>
  </si>
  <si>
    <t>农村基础设施建设支出</t>
  </si>
  <si>
    <t>粮油事务</t>
  </si>
  <si>
    <t>其他粮油事务支出</t>
  </si>
  <si>
    <t>自然资源事务</t>
  </si>
  <si>
    <t>自然资源利用与保护</t>
  </si>
  <si>
    <t>扶贫</t>
  </si>
  <si>
    <t>其他扶贫支出</t>
  </si>
  <si>
    <t>林业和草原</t>
  </si>
  <si>
    <t>行业业务管理</t>
  </si>
  <si>
    <t>农村综合改革</t>
  </si>
  <si>
    <t>其他农村综合改革支出</t>
  </si>
  <si>
    <t>农业农村</t>
  </si>
  <si>
    <t>病虫害控制</t>
  </si>
  <si>
    <t>成品油价格改革对渔业的补贴</t>
  </si>
  <si>
    <t>农产品质量安全</t>
  </si>
  <si>
    <t>农村合作经济</t>
  </si>
  <si>
    <t>农业生产支持补贴</t>
  </si>
  <si>
    <t>其他农业支出</t>
  </si>
  <si>
    <t>一般行政管理事务</t>
  </si>
  <si>
    <t>其他农林水支出</t>
  </si>
  <si>
    <t>水利</t>
  </si>
  <si>
    <t>水利工程运行与维护</t>
  </si>
  <si>
    <t>其他水利支出</t>
  </si>
  <si>
    <t>表3：2020年部门收入预算总表（分单位）</t>
  </si>
  <si>
    <t>杭州钱塘新区农业发展服务中心</t>
  </si>
  <si>
    <r>
      <t>表4：2020年部门支出预算总表</t>
    </r>
    <r>
      <rPr>
        <b/>
        <sz val="15"/>
        <rFont val="宋体"/>
        <family val="0"/>
      </rPr>
      <t>（分科目）</t>
    </r>
  </si>
  <si>
    <t>基本支出</t>
  </si>
  <si>
    <t>项目支出</t>
  </si>
  <si>
    <t>事业单位经营支出</t>
  </si>
  <si>
    <t>事业单位对附属单位补助支出</t>
  </si>
  <si>
    <t>事业单位上缴上级支出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</si>
  <si>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</si>
  <si>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t>表5：2020年部门支出预算总表（分单位）</t>
  </si>
  <si>
    <r>
      <t>表6：2020</t>
    </r>
    <r>
      <rPr>
        <b/>
        <sz val="15"/>
        <color indexed="8"/>
        <rFont val="宋体"/>
        <family val="0"/>
      </rPr>
      <t>年部门财政拨款收支预算总表</t>
    </r>
  </si>
  <si>
    <r>
      <t xml:space="preserve">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单位：万元</t>
    </r>
  </si>
  <si>
    <t>一、本年财政拨款收入</t>
  </si>
  <si>
    <t>一、本年支出合计</t>
  </si>
  <si>
    <t>二、上年结转</t>
  </si>
  <si>
    <t>二、结转下年</t>
  </si>
  <si>
    <r>
      <t xml:space="preserve">           </t>
    </r>
    <r>
      <rPr>
        <sz val="10"/>
        <color indexed="8"/>
        <rFont val="宋体"/>
        <family val="0"/>
      </rPr>
      <t>政府性基金</t>
    </r>
  </si>
  <si>
    <r>
      <t>表</t>
    </r>
    <r>
      <rPr>
        <b/>
        <sz val="16"/>
        <color indexed="8"/>
        <rFont val="Times New Roman"/>
        <family val="1"/>
      </rPr>
      <t>7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0"/>
      </rPr>
      <t>年部门一般公共预算支出预算表</t>
    </r>
  </si>
  <si>
    <t>功能分类科目名称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</si>
  <si>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</si>
  <si>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</si>
  <si>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　合       计</t>
  </si>
  <si>
    <r>
      <t>表</t>
    </r>
    <r>
      <rPr>
        <b/>
        <sz val="16"/>
        <color indexed="8"/>
        <rFont val="Times New Roman"/>
        <family val="1"/>
      </rPr>
      <t>8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0"/>
      </rPr>
      <t>年部门政府性基金预算支出预算表</t>
    </r>
  </si>
  <si>
    <t>　合      计</t>
  </si>
  <si>
    <t>表9：2020年部门一般公共预算基本支出预算表</t>
  </si>
  <si>
    <t xml:space="preserve">           单位：万元</t>
  </si>
  <si>
    <t>经济分类科目名称</t>
  </si>
  <si>
    <t>金      额</t>
  </si>
  <si>
    <t>合     计</t>
  </si>
  <si>
    <t>其他支出</t>
  </si>
  <si>
    <t xml:space="preserve">  江堤编外人员经费</t>
  </si>
  <si>
    <t xml:space="preserve">  公车改革经费</t>
  </si>
  <si>
    <t>商品和服务支出</t>
  </si>
  <si>
    <t xml:space="preserve">  公用经费</t>
  </si>
  <si>
    <t>对个人和家庭的补助支出</t>
  </si>
  <si>
    <t xml:space="preserve">  对个人和家庭的补助支出</t>
  </si>
  <si>
    <t>本表根据2018年改革后的部门预算支出经济分类科目编制。</t>
  </si>
  <si>
    <r>
      <rPr>
        <b/>
        <sz val="16"/>
        <color indexed="8"/>
        <rFont val="宋体"/>
        <family val="0"/>
      </rPr>
      <t>表</t>
    </r>
    <r>
      <rPr>
        <b/>
        <sz val="16"/>
        <color indexed="8"/>
        <rFont val="Times New Roman"/>
        <family val="1"/>
      </rPr>
      <t>10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0"/>
      </rPr>
      <t>年部门</t>
    </r>
    <r>
      <rPr>
        <b/>
        <sz val="16"/>
        <color indexed="8"/>
        <rFont val="Courier New"/>
        <family val="3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Courier New"/>
        <family val="3"/>
      </rPr>
      <t>”</t>
    </r>
    <r>
      <rPr>
        <b/>
        <sz val="16"/>
        <color indexed="8"/>
        <rFont val="宋体"/>
        <family val="0"/>
      </rPr>
      <t>经费财政拨款预算表</t>
    </r>
  </si>
  <si>
    <t>项  目</t>
  </si>
  <si>
    <t>其中：一般公共预算资金</t>
  </si>
  <si>
    <t>合  计</t>
  </si>
  <si>
    <t>因公出国（境）费</t>
  </si>
  <si>
    <t>公务接待费</t>
  </si>
  <si>
    <t>公务用车购置及运行费</t>
  </si>
  <si>
    <t xml:space="preserve">    其中：公务用车购置费</t>
  </si>
  <si>
    <t xml:space="preserve">   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</si>
</sst>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 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Courier New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name val="方正书宋_GBK"/>
      <family val="0"/>
    </font>
    <font>
      <sz val="10"/>
      <color indexed="8"/>
      <name val="Times New Roman"/>
      <family val="1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b/>
      <sz val="15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ourier New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6"/>
      <color rgb="FF000000"/>
      <name val="宋体"/>
      <family val="0"/>
    </font>
    <font>
      <sz val="10"/>
      <color theme="1"/>
      <name val="Times New Roman"/>
      <family val="1"/>
    </font>
    <font>
      <b/>
      <sz val="15"/>
      <color rgb="FF000000"/>
      <name val="Calibri"/>
      <family val="0"/>
    </font>
    <font>
      <sz val="10"/>
      <color rgb="FF000000"/>
      <name val="Times New Roman"/>
      <family val="1"/>
    </font>
    <font>
      <b/>
      <sz val="10"/>
      <color rgb="FF000000"/>
      <name val="宋体"/>
      <family val="0"/>
    </font>
    <font>
      <b/>
      <sz val="15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176" fontId="5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77" fontId="6" fillId="0" borderId="0" xfId="18" applyNumberFormat="1" applyFont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center" wrapText="1"/>
    </xf>
    <xf numFmtId="176" fontId="53" fillId="0" borderId="10" xfId="0" applyNumberFormat="1" applyFont="1" applyBorder="1" applyAlignment="1">
      <alignment horizontal="right" vertical="center" wrapText="1"/>
    </xf>
    <xf numFmtId="178" fontId="53" fillId="0" borderId="10" xfId="0" applyNumberFormat="1" applyFont="1" applyBorder="1" applyAlignment="1">
      <alignment horizontal="left" vertical="center" wrapText="1" indent="1"/>
    </xf>
    <xf numFmtId="0" fontId="53" fillId="0" borderId="10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176" fontId="53" fillId="0" borderId="10" xfId="0" applyNumberFormat="1" applyFont="1" applyBorder="1" applyAlignment="1">
      <alignment vertical="center" wrapText="1"/>
    </xf>
    <xf numFmtId="178" fontId="53" fillId="0" borderId="13" xfId="0" applyNumberFormat="1" applyFont="1" applyBorder="1" applyAlignment="1">
      <alignment horizontal="left" vertical="center" wrapText="1" indent="1"/>
    </xf>
    <xf numFmtId="0" fontId="53" fillId="0" borderId="13" xfId="0" applyFont="1" applyBorder="1" applyAlignment="1">
      <alignment horizontal="left" vertical="center" wrapText="1" indent="2"/>
    </xf>
    <xf numFmtId="0" fontId="53" fillId="0" borderId="14" xfId="0" applyFont="1" applyBorder="1" applyAlignment="1">
      <alignment horizontal="left" vertical="center" wrapText="1" indent="2"/>
    </xf>
    <xf numFmtId="0" fontId="0" fillId="0" borderId="10" xfId="0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3" fillId="34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left" vertical="center" wrapText="1"/>
    </xf>
    <xf numFmtId="176" fontId="54" fillId="0" borderId="10" xfId="0" applyNumberFormat="1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3" fillId="33" borderId="10" xfId="0" applyFont="1" applyFill="1" applyBorder="1" applyAlignment="1">
      <alignment horizontal="left" vertical="center" wrapText="1"/>
    </xf>
    <xf numFmtId="176" fontId="53" fillId="0" borderId="13" xfId="0" applyNumberFormat="1" applyFont="1" applyBorder="1" applyAlignment="1">
      <alignment horizontal="left" vertical="center" wrapText="1" indent="1"/>
    </xf>
    <xf numFmtId="176" fontId="53" fillId="0" borderId="13" xfId="0" applyNumberFormat="1" applyFont="1" applyBorder="1" applyAlignment="1">
      <alignment horizontal="left" vertical="center" wrapText="1" indent="2"/>
    </xf>
    <xf numFmtId="176" fontId="53" fillId="0" borderId="13" xfId="0" applyNumberFormat="1" applyFont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176" fontId="59" fillId="34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76" fontId="59" fillId="34" borderId="10" xfId="0" applyNumberFormat="1" applyFont="1" applyFill="1" applyBorder="1" applyAlignment="1">
      <alignment horizontal="right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6" fontId="53" fillId="0" borderId="19" xfId="0" applyNumberFormat="1" applyFont="1" applyBorder="1" applyAlignment="1">
      <alignment horizontal="right" vertical="center" wrapText="1"/>
    </xf>
    <xf numFmtId="0" fontId="53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6" fontId="59" fillId="0" borderId="10" xfId="0" applyNumberFormat="1" applyFont="1" applyBorder="1" applyAlignment="1">
      <alignment horizontal="right" vertical="center" wrapText="1"/>
    </xf>
    <xf numFmtId="176" fontId="59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53" fillId="33" borderId="10" xfId="0" applyNumberFormat="1" applyFont="1" applyFill="1" applyBorder="1" applyAlignment="1">
      <alignment horizontal="right" vertical="center"/>
    </xf>
    <xf numFmtId="176" fontId="53" fillId="33" borderId="10" xfId="0" applyNumberFormat="1" applyFont="1" applyFill="1" applyBorder="1" applyAlignment="1">
      <alignment horizontal="right" vertical="center" wrapText="1"/>
    </xf>
    <xf numFmtId="176" fontId="53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G9" sqref="G9"/>
    </sheetView>
  </sheetViews>
  <sheetFormatPr defaultColWidth="9.00390625" defaultRowHeight="15"/>
  <cols>
    <col min="1" max="1" width="26.57421875" style="0" customWidth="1"/>
    <col min="2" max="2" width="13.8515625" style="0" customWidth="1"/>
    <col min="3" max="3" width="26.57421875" style="0" customWidth="1"/>
    <col min="4" max="4" width="13.8515625" style="0" customWidth="1"/>
  </cols>
  <sheetData>
    <row r="1" spans="1:4" ht="19.5" customHeight="1">
      <c r="A1" s="38" t="s">
        <v>0</v>
      </c>
      <c r="B1" s="38"/>
      <c r="C1" s="38"/>
      <c r="D1" s="38"/>
    </row>
    <row r="2" spans="1:4" ht="9" customHeight="1">
      <c r="A2" s="38"/>
      <c r="B2" s="38"/>
      <c r="C2" s="38"/>
      <c r="D2" s="38"/>
    </row>
    <row r="3" spans="1:4" ht="13.5">
      <c r="A3" s="3" t="s">
        <v>1</v>
      </c>
      <c r="B3" s="39"/>
      <c r="C3" s="52"/>
      <c r="D3" s="40" t="s">
        <v>2</v>
      </c>
    </row>
    <row r="4" spans="1:4" ht="21.75" customHeight="1">
      <c r="A4" s="7" t="s">
        <v>3</v>
      </c>
      <c r="B4" s="7"/>
      <c r="C4" s="7" t="s">
        <v>4</v>
      </c>
      <c r="D4" s="7"/>
    </row>
    <row r="5" spans="1:4" ht="21.7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21.75" customHeight="1">
      <c r="A6" s="27" t="s">
        <v>7</v>
      </c>
      <c r="B6" s="28">
        <f>B7+B8</f>
        <v>49450.106400000004</v>
      </c>
      <c r="C6" s="42" t="s">
        <v>8</v>
      </c>
      <c r="D6" s="28">
        <v>23058.06</v>
      </c>
    </row>
    <row r="7" spans="1:4" ht="21.75" customHeight="1">
      <c r="A7" s="27" t="s">
        <v>9</v>
      </c>
      <c r="B7" s="28">
        <v>26392.0464</v>
      </c>
      <c r="C7" s="42" t="s">
        <v>10</v>
      </c>
      <c r="D7" s="28">
        <v>90.5</v>
      </c>
    </row>
    <row r="8" spans="1:4" ht="21.75" customHeight="1">
      <c r="A8" s="43" t="s">
        <v>11</v>
      </c>
      <c r="B8" s="28">
        <v>23058.06</v>
      </c>
      <c r="C8" s="42" t="s">
        <v>12</v>
      </c>
      <c r="D8" s="28">
        <v>26227.1314</v>
      </c>
    </row>
    <row r="9" spans="1:4" ht="21.75" customHeight="1">
      <c r="A9" s="45" t="s">
        <v>13</v>
      </c>
      <c r="B9" s="28"/>
      <c r="C9" s="42" t="s">
        <v>14</v>
      </c>
      <c r="D9" s="28">
        <v>74.415</v>
      </c>
    </row>
    <row r="10" spans="1:4" ht="21.75" customHeight="1">
      <c r="A10" s="79" t="s">
        <v>15</v>
      </c>
      <c r="B10" s="9"/>
      <c r="C10" s="57"/>
      <c r="D10" s="28"/>
    </row>
    <row r="11" spans="1:4" ht="21.75" customHeight="1">
      <c r="A11" s="79" t="s">
        <v>16</v>
      </c>
      <c r="B11" s="9"/>
      <c r="C11" s="57"/>
      <c r="D11" s="28"/>
    </row>
    <row r="12" spans="1:4" ht="21.75" customHeight="1">
      <c r="A12" s="79" t="s">
        <v>17</v>
      </c>
      <c r="B12" s="9"/>
      <c r="C12" s="57"/>
      <c r="D12" s="28"/>
    </row>
    <row r="13" spans="1:4" ht="21.75" customHeight="1">
      <c r="A13" s="79" t="s">
        <v>18</v>
      </c>
      <c r="B13" s="9"/>
      <c r="C13" s="57"/>
      <c r="D13" s="28"/>
    </row>
    <row r="14" spans="1:4" ht="21.75" customHeight="1">
      <c r="A14" s="80" t="s">
        <v>19</v>
      </c>
      <c r="B14" s="9"/>
      <c r="C14" s="42"/>
      <c r="D14" s="28"/>
    </row>
    <row r="15" spans="1:4" ht="21.75" customHeight="1">
      <c r="A15" s="27"/>
      <c r="B15" s="9"/>
      <c r="C15" s="57"/>
      <c r="D15" s="28"/>
    </row>
    <row r="16" spans="1:4" ht="21.75" customHeight="1">
      <c r="A16" s="49" t="s">
        <v>20</v>
      </c>
      <c r="B16" s="81">
        <f>B6+B9+B10</f>
        <v>49450.106400000004</v>
      </c>
      <c r="C16" s="82" t="s">
        <v>21</v>
      </c>
      <c r="D16" s="81">
        <f>D6+D7+D8+D9</f>
        <v>49450.1064</v>
      </c>
    </row>
    <row r="17" spans="1:4" ht="21.75" customHeight="1">
      <c r="A17" s="27" t="s">
        <v>22</v>
      </c>
      <c r="B17" s="9"/>
      <c r="C17" s="83" t="s">
        <v>23</v>
      </c>
      <c r="D17" s="28"/>
    </row>
    <row r="18" spans="1:4" ht="21.75" customHeight="1">
      <c r="A18" s="45" t="s">
        <v>24</v>
      </c>
      <c r="B18" s="84">
        <f>B19+B20+B21</f>
        <v>0</v>
      </c>
      <c r="C18" s="41" t="s">
        <v>25</v>
      </c>
      <c r="D18" s="85">
        <f>SUM(D19:D21)</f>
        <v>0</v>
      </c>
    </row>
    <row r="19" spans="1:4" ht="21.75" customHeight="1">
      <c r="A19" s="45" t="s">
        <v>9</v>
      </c>
      <c r="B19" s="84"/>
      <c r="C19" s="86" t="s">
        <v>9</v>
      </c>
      <c r="D19" s="85"/>
    </row>
    <row r="20" spans="1:4" ht="21.75" customHeight="1">
      <c r="A20" s="45" t="s">
        <v>26</v>
      </c>
      <c r="B20" s="84"/>
      <c r="C20" s="86" t="s">
        <v>26</v>
      </c>
      <c r="D20" s="85"/>
    </row>
    <row r="21" spans="1:4" ht="21.75" customHeight="1">
      <c r="A21" s="45" t="s">
        <v>27</v>
      </c>
      <c r="B21" s="84"/>
      <c r="C21" s="86" t="s">
        <v>27</v>
      </c>
      <c r="D21" s="85"/>
    </row>
    <row r="22" spans="1:4" ht="21.75" customHeight="1">
      <c r="A22" s="49" t="s">
        <v>28</v>
      </c>
      <c r="B22" s="28">
        <f>B16+B17+B18</f>
        <v>49450.106400000004</v>
      </c>
      <c r="C22" s="50" t="s">
        <v>29</v>
      </c>
      <c r="D22" s="28">
        <f>D16+D17</f>
        <v>49450.1064</v>
      </c>
    </row>
  </sheetData>
  <sheetProtection/>
  <mergeCells count="3">
    <mergeCell ref="A1:D1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portrait" paperSize="9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7" sqref="B7"/>
    </sheetView>
  </sheetViews>
  <sheetFormatPr defaultColWidth="9.00390625" defaultRowHeight="15"/>
  <cols>
    <col min="1" max="1" width="28.140625" style="0" customWidth="1"/>
    <col min="2" max="3" width="25.8515625" style="0" customWidth="1"/>
  </cols>
  <sheetData>
    <row r="1" spans="1:3" ht="21">
      <c r="A1" s="1" t="s">
        <v>98</v>
      </c>
      <c r="B1" s="1"/>
      <c r="C1" s="1"/>
    </row>
    <row r="2" spans="1:2" ht="11.25" customHeight="1">
      <c r="A2" s="2"/>
      <c r="B2" s="2"/>
    </row>
    <row r="3" spans="1:3" ht="13.5">
      <c r="A3" s="3" t="s">
        <v>1</v>
      </c>
      <c r="B3" s="4"/>
      <c r="C3" s="5" t="s">
        <v>2</v>
      </c>
    </row>
    <row r="4" spans="1:3" ht="22.5" customHeight="1">
      <c r="A4" s="6" t="s">
        <v>99</v>
      </c>
      <c r="B4" s="7" t="s">
        <v>6</v>
      </c>
      <c r="C4" s="8" t="s">
        <v>100</v>
      </c>
    </row>
    <row r="5" spans="1:3" ht="22.5" customHeight="1">
      <c r="A5" s="6" t="s">
        <v>101</v>
      </c>
      <c r="B5" s="9">
        <f>B6+B7+B8</f>
        <v>5.7</v>
      </c>
      <c r="C5" s="9">
        <f>C6+C7</f>
        <v>5.7</v>
      </c>
    </row>
    <row r="6" spans="1:3" ht="22.5" customHeight="1">
      <c r="A6" s="10" t="s">
        <v>102</v>
      </c>
      <c r="B6" s="11">
        <v>2.85</v>
      </c>
      <c r="C6" s="11">
        <v>2.85</v>
      </c>
    </row>
    <row r="7" spans="1:3" ht="22.5" customHeight="1">
      <c r="A7" s="10" t="s">
        <v>103</v>
      </c>
      <c r="B7" s="11">
        <v>2.85</v>
      </c>
      <c r="C7" s="11">
        <v>2.85</v>
      </c>
    </row>
    <row r="8" spans="1:3" ht="22.5" customHeight="1">
      <c r="A8" s="10" t="s">
        <v>104</v>
      </c>
      <c r="B8" s="11">
        <f>B9+B10</f>
        <v>0</v>
      </c>
      <c r="C8" s="11">
        <v>0</v>
      </c>
    </row>
    <row r="9" spans="1:3" ht="22.5" customHeight="1">
      <c r="A9" s="10" t="s">
        <v>105</v>
      </c>
      <c r="B9" s="9">
        <v>0</v>
      </c>
      <c r="C9" s="9">
        <v>0</v>
      </c>
    </row>
    <row r="10" spans="1:3" ht="22.5" customHeight="1">
      <c r="A10" s="12" t="s">
        <v>106</v>
      </c>
      <c r="B10" s="11">
        <v>0</v>
      </c>
      <c r="C10" s="11">
        <v>0</v>
      </c>
    </row>
    <row r="11" spans="1:2" ht="25.5" customHeight="1">
      <c r="A11" s="13"/>
      <c r="B11" s="14"/>
    </row>
  </sheetData>
  <sheetProtection/>
  <mergeCells count="2">
    <mergeCell ref="A1:C1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B6" sqref="B6"/>
    </sheetView>
  </sheetViews>
  <sheetFormatPr defaultColWidth="9.00390625" defaultRowHeight="15"/>
  <cols>
    <col min="1" max="1" width="17.421875" style="0" customWidth="1"/>
    <col min="2" max="2" width="10.57421875" style="0" customWidth="1"/>
    <col min="3" max="4" width="11.140625" style="0" customWidth="1"/>
    <col min="5" max="5" width="10.7109375" style="0" customWidth="1"/>
    <col min="6" max="6" width="4.28125" style="0" customWidth="1"/>
    <col min="7" max="7" width="5.140625" style="0" customWidth="1"/>
    <col min="8" max="8" width="6.421875" style="0" customWidth="1"/>
    <col min="9" max="9" width="5.00390625" style="0" customWidth="1"/>
    <col min="10" max="11" width="4.28125" style="0" customWidth="1"/>
    <col min="12" max="12" width="3.57421875" style="0" customWidth="1"/>
    <col min="13" max="13" width="3.421875" style="0" customWidth="1"/>
  </cols>
  <sheetData>
    <row r="1" spans="1:13" ht="19.5" customHeight="1">
      <c r="A1" s="69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7" ht="9" customHeight="1">
      <c r="A2" s="38"/>
      <c r="B2" s="38"/>
      <c r="C2" s="38"/>
      <c r="D2" s="38"/>
      <c r="E2" s="38"/>
      <c r="F2" s="38"/>
      <c r="G2" s="38"/>
    </row>
    <row r="3" spans="1:13" ht="13.5">
      <c r="A3" s="3" t="s">
        <v>1</v>
      </c>
      <c r="B3" s="52"/>
      <c r="C3" s="53"/>
      <c r="D3" s="53"/>
      <c r="E3" s="53"/>
      <c r="F3" s="40"/>
      <c r="G3" s="40"/>
      <c r="L3" s="40" t="s">
        <v>2</v>
      </c>
      <c r="M3" s="40"/>
    </row>
    <row r="4" spans="1:13" ht="24" customHeight="1">
      <c r="A4" s="70" t="s">
        <v>31</v>
      </c>
      <c r="B4" s="70" t="s">
        <v>32</v>
      </c>
      <c r="C4" s="64" t="s">
        <v>7</v>
      </c>
      <c r="D4" s="65"/>
      <c r="E4" s="66"/>
      <c r="F4" s="63" t="s">
        <v>13</v>
      </c>
      <c r="G4" s="63" t="s">
        <v>15</v>
      </c>
      <c r="H4" s="63" t="s">
        <v>16</v>
      </c>
      <c r="I4" s="63" t="s">
        <v>17</v>
      </c>
      <c r="J4" s="63" t="s">
        <v>18</v>
      </c>
      <c r="K4" s="63" t="s">
        <v>19</v>
      </c>
      <c r="L4" s="63" t="s">
        <v>22</v>
      </c>
      <c r="M4" s="55" t="s">
        <v>24</v>
      </c>
    </row>
    <row r="5" spans="1:13" ht="46.5" customHeight="1">
      <c r="A5" s="71"/>
      <c r="B5" s="71"/>
      <c r="C5" s="55" t="s">
        <v>33</v>
      </c>
      <c r="D5" s="55" t="s">
        <v>34</v>
      </c>
      <c r="E5" s="55" t="s">
        <v>35</v>
      </c>
      <c r="F5" s="67"/>
      <c r="G5" s="67"/>
      <c r="H5" s="67"/>
      <c r="I5" s="67"/>
      <c r="J5" s="67"/>
      <c r="K5" s="67"/>
      <c r="L5" s="67"/>
      <c r="M5" s="55"/>
    </row>
    <row r="6" spans="1:13" ht="36.75" customHeight="1">
      <c r="A6" s="49" t="s">
        <v>36</v>
      </c>
      <c r="B6" s="72">
        <f>C6</f>
        <v>49450.106400000004</v>
      </c>
      <c r="C6" s="72">
        <f>D6+E6</f>
        <v>49450.106400000004</v>
      </c>
      <c r="D6" s="72">
        <f>D10+D13+D16</f>
        <v>26392.0464</v>
      </c>
      <c r="E6" s="72">
        <f>E7</f>
        <v>23058.06</v>
      </c>
      <c r="F6" s="71"/>
      <c r="G6" s="73"/>
      <c r="H6" s="74"/>
      <c r="I6" s="74"/>
      <c r="J6" s="74"/>
      <c r="K6" s="74"/>
      <c r="L6" s="7"/>
      <c r="M6" s="44"/>
    </row>
    <row r="7" spans="1:13" ht="21.75" customHeight="1">
      <c r="A7" s="27" t="s">
        <v>8</v>
      </c>
      <c r="B7" s="28">
        <f aca="true" t="shared" si="0" ref="B7:B9">C7</f>
        <v>23058.06</v>
      </c>
      <c r="C7" s="28">
        <f>E7</f>
        <v>23058.06</v>
      </c>
      <c r="D7" s="28"/>
      <c r="E7" s="28">
        <f>E8</f>
        <v>23058.06</v>
      </c>
      <c r="F7" s="59"/>
      <c r="G7" s="59"/>
      <c r="H7" s="44"/>
      <c r="I7" s="44"/>
      <c r="J7" s="44"/>
      <c r="K7" s="44"/>
      <c r="L7" s="44"/>
      <c r="M7" s="44"/>
    </row>
    <row r="8" spans="1:13" ht="28.5" customHeight="1">
      <c r="A8" s="34" t="s">
        <v>37</v>
      </c>
      <c r="B8" s="28">
        <f t="shared" si="0"/>
        <v>23058.06</v>
      </c>
      <c r="C8" s="28">
        <f aca="true" t="shared" si="1" ref="C7:C9">E8</f>
        <v>23058.06</v>
      </c>
      <c r="D8" s="28"/>
      <c r="E8" s="28">
        <f>E9</f>
        <v>23058.06</v>
      </c>
      <c r="F8" s="59"/>
      <c r="G8" s="59"/>
      <c r="H8" s="44"/>
      <c r="I8" s="44"/>
      <c r="J8" s="44"/>
      <c r="K8" s="44"/>
      <c r="L8" s="44"/>
      <c r="M8" s="44"/>
    </row>
    <row r="9" spans="1:13" ht="30.75" customHeight="1">
      <c r="A9" s="35" t="s">
        <v>38</v>
      </c>
      <c r="B9" s="28">
        <f t="shared" si="0"/>
        <v>23058.06</v>
      </c>
      <c r="C9" s="28">
        <f t="shared" si="1"/>
        <v>23058.06</v>
      </c>
      <c r="D9" s="28"/>
      <c r="E9" s="28">
        <v>23058.06</v>
      </c>
      <c r="F9" s="59"/>
      <c r="G9" s="59"/>
      <c r="H9" s="44"/>
      <c r="I9" s="44"/>
      <c r="J9" s="44"/>
      <c r="K9" s="44"/>
      <c r="L9" s="44"/>
      <c r="M9" s="44"/>
    </row>
    <row r="10" spans="1:13" ht="21.75" customHeight="1">
      <c r="A10" s="27" t="s">
        <v>10</v>
      </c>
      <c r="B10" s="11">
        <f aca="true" t="shared" si="2" ref="B10:B12">C10</f>
        <v>90.5</v>
      </c>
      <c r="C10" s="28">
        <f aca="true" t="shared" si="3" ref="C10:C12">D10</f>
        <v>90.5</v>
      </c>
      <c r="D10" s="28">
        <f>D11</f>
        <v>90.5</v>
      </c>
      <c r="E10" s="28"/>
      <c r="F10" s="59"/>
      <c r="G10" s="59"/>
      <c r="H10" s="44"/>
      <c r="I10" s="44"/>
      <c r="J10" s="44"/>
      <c r="K10" s="44"/>
      <c r="L10" s="44"/>
      <c r="M10" s="44"/>
    </row>
    <row r="11" spans="1:13" ht="21.75" customHeight="1">
      <c r="A11" s="34" t="s">
        <v>39</v>
      </c>
      <c r="B11" s="11">
        <f t="shared" si="2"/>
        <v>90.5</v>
      </c>
      <c r="C11" s="28">
        <f t="shared" si="3"/>
        <v>90.5</v>
      </c>
      <c r="D11" s="28">
        <f aca="true" t="shared" si="4" ref="D11:D17">D12</f>
        <v>90.5</v>
      </c>
      <c r="E11" s="28"/>
      <c r="F11" s="59"/>
      <c r="G11" s="59"/>
      <c r="H11" s="44"/>
      <c r="I11" s="44"/>
      <c r="J11" s="44"/>
      <c r="K11" s="44"/>
      <c r="L11" s="44"/>
      <c r="M11" s="44"/>
    </row>
    <row r="12" spans="1:13" ht="27" customHeight="1">
      <c r="A12" s="35" t="s">
        <v>40</v>
      </c>
      <c r="B12" s="11">
        <f t="shared" si="2"/>
        <v>90.5</v>
      </c>
      <c r="C12" s="28">
        <f t="shared" si="3"/>
        <v>90.5</v>
      </c>
      <c r="D12" s="28">
        <v>90.5</v>
      </c>
      <c r="E12" s="28"/>
      <c r="F12" s="59"/>
      <c r="G12" s="59"/>
      <c r="H12" s="44"/>
      <c r="I12" s="44"/>
      <c r="J12" s="44"/>
      <c r="K12" s="44"/>
      <c r="L12" s="44"/>
      <c r="M12" s="44"/>
    </row>
    <row r="13" spans="1:13" ht="27.75" customHeight="1">
      <c r="A13" s="27" t="s">
        <v>14</v>
      </c>
      <c r="B13" s="11">
        <f aca="true" t="shared" si="5" ref="B13:B18">C13</f>
        <v>74.415</v>
      </c>
      <c r="C13" s="28">
        <f aca="true" t="shared" si="6" ref="C13:C18">D13</f>
        <v>74.415</v>
      </c>
      <c r="D13" s="28">
        <f t="shared" si="4"/>
        <v>74.415</v>
      </c>
      <c r="E13" s="28"/>
      <c r="F13" s="59"/>
      <c r="G13" s="59"/>
      <c r="H13" s="44"/>
      <c r="I13" s="44"/>
      <c r="J13" s="44"/>
      <c r="K13" s="44"/>
      <c r="L13" s="44"/>
      <c r="M13" s="44"/>
    </row>
    <row r="14" spans="1:13" ht="21.75" customHeight="1">
      <c r="A14" s="34" t="s">
        <v>41</v>
      </c>
      <c r="B14" s="11">
        <f t="shared" si="5"/>
        <v>74.415</v>
      </c>
      <c r="C14" s="28">
        <f t="shared" si="6"/>
        <v>74.415</v>
      </c>
      <c r="D14" s="28">
        <f t="shared" si="4"/>
        <v>74.415</v>
      </c>
      <c r="E14" s="28"/>
      <c r="F14" s="59"/>
      <c r="G14" s="59"/>
      <c r="H14" s="44"/>
      <c r="I14" s="44"/>
      <c r="J14" s="44"/>
      <c r="K14" s="44"/>
      <c r="L14" s="44"/>
      <c r="M14" s="44"/>
    </row>
    <row r="15" spans="1:13" ht="27" customHeight="1">
      <c r="A15" s="35" t="s">
        <v>42</v>
      </c>
      <c r="B15" s="11">
        <f t="shared" si="5"/>
        <v>74.415</v>
      </c>
      <c r="C15" s="28">
        <f t="shared" si="6"/>
        <v>74.415</v>
      </c>
      <c r="D15" s="28">
        <v>74.415</v>
      </c>
      <c r="E15" s="28"/>
      <c r="F15" s="59"/>
      <c r="G15" s="59"/>
      <c r="H15" s="44"/>
      <c r="I15" s="44"/>
      <c r="J15" s="44"/>
      <c r="K15" s="44"/>
      <c r="L15" s="44"/>
      <c r="M15" s="44"/>
    </row>
    <row r="16" spans="1:13" ht="25.5" customHeight="1">
      <c r="A16" s="27" t="s">
        <v>12</v>
      </c>
      <c r="B16" s="28">
        <f>B17+B19+B21+B23+B31+B33</f>
        <v>26227.1314</v>
      </c>
      <c r="C16" s="28">
        <f>C17+C19+C21+C23+C31+C33</f>
        <v>26227.1314</v>
      </c>
      <c r="D16" s="28">
        <f>D17+D19+D21+D23+D31+D33</f>
        <v>26227.1314</v>
      </c>
      <c r="E16" s="28"/>
      <c r="F16" s="59"/>
      <c r="G16" s="59"/>
      <c r="H16" s="44"/>
      <c r="I16" s="44"/>
      <c r="J16" s="44"/>
      <c r="K16" s="44"/>
      <c r="L16" s="44"/>
      <c r="M16" s="44"/>
    </row>
    <row r="17" spans="1:13" ht="25.5" customHeight="1">
      <c r="A17" s="34" t="s">
        <v>43</v>
      </c>
      <c r="B17" s="28">
        <f>C17</f>
        <v>6000</v>
      </c>
      <c r="C17" s="28">
        <f>D17</f>
        <v>6000</v>
      </c>
      <c r="D17" s="28">
        <f>D18</f>
        <v>6000</v>
      </c>
      <c r="E17" s="28"/>
      <c r="F17" s="59"/>
      <c r="G17" s="59"/>
      <c r="H17" s="44"/>
      <c r="I17" s="44"/>
      <c r="J17" s="44"/>
      <c r="K17" s="44"/>
      <c r="L17" s="44"/>
      <c r="M17" s="44"/>
    </row>
    <row r="18" spans="1:13" ht="24.75" customHeight="1">
      <c r="A18" s="36" t="s">
        <v>44</v>
      </c>
      <c r="B18" s="28">
        <f>C18</f>
        <v>6000</v>
      </c>
      <c r="C18" s="28">
        <f>D18</f>
        <v>6000</v>
      </c>
      <c r="D18" s="28">
        <v>6000</v>
      </c>
      <c r="E18" s="75"/>
      <c r="F18" s="76"/>
      <c r="G18" s="76"/>
      <c r="H18" s="77"/>
      <c r="I18" s="77"/>
      <c r="J18" s="77"/>
      <c r="K18" s="77"/>
      <c r="L18" s="77"/>
      <c r="M18" s="77"/>
    </row>
    <row r="19" spans="1:13" ht="22.5" customHeight="1">
      <c r="A19" s="29" t="s">
        <v>45</v>
      </c>
      <c r="B19" s="28">
        <f>C19</f>
        <v>297</v>
      </c>
      <c r="C19" s="28">
        <f>D19</f>
        <v>297</v>
      </c>
      <c r="D19" s="28">
        <f>D20</f>
        <v>297</v>
      </c>
      <c r="E19" s="78"/>
      <c r="F19" s="37"/>
      <c r="G19" s="37"/>
      <c r="H19" s="37"/>
      <c r="I19" s="37"/>
      <c r="J19" s="37"/>
      <c r="K19" s="37"/>
      <c r="L19" s="37"/>
      <c r="M19" s="37"/>
    </row>
    <row r="20" spans="1:13" ht="24.75" customHeight="1">
      <c r="A20" s="30" t="s">
        <v>46</v>
      </c>
      <c r="B20" s="28">
        <f>C20</f>
        <v>297</v>
      </c>
      <c r="C20" s="28">
        <f>D20</f>
        <v>297</v>
      </c>
      <c r="D20" s="28">
        <v>297</v>
      </c>
      <c r="E20" s="78"/>
      <c r="F20" s="37"/>
      <c r="G20" s="37"/>
      <c r="H20" s="37"/>
      <c r="I20" s="37"/>
      <c r="J20" s="37"/>
      <c r="K20" s="37"/>
      <c r="L20" s="37"/>
      <c r="M20" s="37"/>
    </row>
    <row r="21" spans="1:13" ht="24.75" customHeight="1">
      <c r="A21" s="29" t="s">
        <v>47</v>
      </c>
      <c r="B21" s="28">
        <f>B22</f>
        <v>1455</v>
      </c>
      <c r="C21" s="28">
        <f>C22</f>
        <v>1455</v>
      </c>
      <c r="D21" s="28">
        <f>D22</f>
        <v>1455</v>
      </c>
      <c r="E21" s="78"/>
      <c r="F21" s="37"/>
      <c r="G21" s="37"/>
      <c r="H21" s="37"/>
      <c r="I21" s="37"/>
      <c r="J21" s="37"/>
      <c r="K21" s="37"/>
      <c r="L21" s="37"/>
      <c r="M21" s="37"/>
    </row>
    <row r="22" spans="1:13" ht="28.5" customHeight="1">
      <c r="A22" s="30" t="s">
        <v>48</v>
      </c>
      <c r="B22" s="28">
        <v>1455</v>
      </c>
      <c r="C22" s="28">
        <v>1455</v>
      </c>
      <c r="D22" s="28">
        <v>1455</v>
      </c>
      <c r="E22" s="78"/>
      <c r="F22" s="37"/>
      <c r="G22" s="37"/>
      <c r="H22" s="37"/>
      <c r="I22" s="37"/>
      <c r="J22" s="37"/>
      <c r="K22" s="37"/>
      <c r="L22" s="37"/>
      <c r="M22" s="37"/>
    </row>
    <row r="23" spans="1:13" ht="21.75" customHeight="1">
      <c r="A23" s="29" t="s">
        <v>49</v>
      </c>
      <c r="B23" s="28">
        <f>B24+B25+B26+B27+B28+B29+B30</f>
        <v>10145.895999999999</v>
      </c>
      <c r="C23" s="28">
        <f>C24+C25+C26+C27+C28+C29+C30</f>
        <v>10145.895999999999</v>
      </c>
      <c r="D23" s="28">
        <f>D24+D25+D26+D27+D28+D29+D30</f>
        <v>10145.895999999999</v>
      </c>
      <c r="E23" s="78"/>
      <c r="F23" s="37"/>
      <c r="G23" s="37"/>
      <c r="H23" s="37"/>
      <c r="I23" s="37"/>
      <c r="J23" s="37"/>
      <c r="K23" s="37"/>
      <c r="L23" s="37"/>
      <c r="M23" s="37"/>
    </row>
    <row r="24" spans="1:13" ht="21.75" customHeight="1">
      <c r="A24" s="30" t="s">
        <v>50</v>
      </c>
      <c r="B24" s="28">
        <v>15.685</v>
      </c>
      <c r="C24" s="28">
        <v>15.685</v>
      </c>
      <c r="D24" s="28">
        <v>15.685</v>
      </c>
      <c r="E24" s="78"/>
      <c r="F24" s="37"/>
      <c r="G24" s="37"/>
      <c r="H24" s="37"/>
      <c r="I24" s="37"/>
      <c r="J24" s="37"/>
      <c r="K24" s="37"/>
      <c r="L24" s="37"/>
      <c r="M24" s="37"/>
    </row>
    <row r="25" spans="1:13" ht="30" customHeight="1">
      <c r="A25" s="30" t="s">
        <v>51</v>
      </c>
      <c r="B25" s="28">
        <v>84.4054</v>
      </c>
      <c r="C25" s="28">
        <v>84.4054</v>
      </c>
      <c r="D25" s="28">
        <v>84.4054</v>
      </c>
      <c r="E25" s="78"/>
      <c r="F25" s="37"/>
      <c r="G25" s="37"/>
      <c r="H25" s="37"/>
      <c r="I25" s="37"/>
      <c r="J25" s="37"/>
      <c r="K25" s="37"/>
      <c r="L25" s="37"/>
      <c r="M25" s="37"/>
    </row>
    <row r="26" spans="1:13" ht="25.5" customHeight="1">
      <c r="A26" s="30" t="s">
        <v>52</v>
      </c>
      <c r="B26" s="28">
        <v>208</v>
      </c>
      <c r="C26" s="28">
        <v>208</v>
      </c>
      <c r="D26" s="28">
        <v>208</v>
      </c>
      <c r="E26" s="78"/>
      <c r="F26" s="37"/>
      <c r="G26" s="37"/>
      <c r="H26" s="37"/>
      <c r="I26" s="37"/>
      <c r="J26" s="37"/>
      <c r="K26" s="37"/>
      <c r="L26" s="37"/>
      <c r="M26" s="37"/>
    </row>
    <row r="27" spans="1:13" ht="25.5" customHeight="1">
      <c r="A27" s="30" t="s">
        <v>53</v>
      </c>
      <c r="B27" s="28">
        <v>232</v>
      </c>
      <c r="C27" s="28">
        <v>232</v>
      </c>
      <c r="D27" s="28">
        <v>232</v>
      </c>
      <c r="E27" s="78"/>
      <c r="F27" s="37"/>
      <c r="G27" s="37"/>
      <c r="H27" s="37"/>
      <c r="I27" s="37"/>
      <c r="J27" s="37"/>
      <c r="K27" s="37"/>
      <c r="L27" s="37"/>
      <c r="M27" s="37"/>
    </row>
    <row r="28" spans="1:13" ht="25.5" customHeight="1">
      <c r="A28" s="30" t="s">
        <v>54</v>
      </c>
      <c r="B28" s="28">
        <v>6816</v>
      </c>
      <c r="C28" s="28">
        <v>6816</v>
      </c>
      <c r="D28" s="28">
        <v>6816</v>
      </c>
      <c r="E28" s="78"/>
      <c r="F28" s="37"/>
      <c r="G28" s="37"/>
      <c r="H28" s="37"/>
      <c r="I28" s="37"/>
      <c r="J28" s="37"/>
      <c r="K28" s="37"/>
      <c r="L28" s="37"/>
      <c r="M28" s="37"/>
    </row>
    <row r="29" spans="1:13" ht="25.5" customHeight="1">
      <c r="A29" s="30" t="s">
        <v>55</v>
      </c>
      <c r="B29" s="28">
        <v>2749.2906</v>
      </c>
      <c r="C29" s="28">
        <v>2749.2906</v>
      </c>
      <c r="D29" s="28">
        <v>2749.2906</v>
      </c>
      <c r="E29" s="78"/>
      <c r="F29" s="37"/>
      <c r="G29" s="37"/>
      <c r="H29" s="37"/>
      <c r="I29" s="37"/>
      <c r="J29" s="37"/>
      <c r="K29" s="37"/>
      <c r="L29" s="37"/>
      <c r="M29" s="37"/>
    </row>
    <row r="30" spans="1:13" ht="27.75" customHeight="1">
      <c r="A30" s="30" t="s">
        <v>56</v>
      </c>
      <c r="B30" s="28">
        <v>40.515</v>
      </c>
      <c r="C30" s="28">
        <v>40.515</v>
      </c>
      <c r="D30" s="28">
        <v>40.515</v>
      </c>
      <c r="E30" s="78"/>
      <c r="F30" s="37"/>
      <c r="G30" s="37"/>
      <c r="H30" s="37"/>
      <c r="I30" s="37"/>
      <c r="J30" s="37"/>
      <c r="K30" s="37"/>
      <c r="L30" s="37"/>
      <c r="M30" s="37"/>
    </row>
    <row r="31" spans="1:13" ht="21" customHeight="1">
      <c r="A31" s="29" t="s">
        <v>57</v>
      </c>
      <c r="B31" s="28">
        <v>3246.7454</v>
      </c>
      <c r="C31" s="28">
        <v>3246.7454</v>
      </c>
      <c r="D31" s="28">
        <v>3246.7454</v>
      </c>
      <c r="E31" s="78"/>
      <c r="F31" s="37"/>
      <c r="G31" s="37"/>
      <c r="H31" s="37"/>
      <c r="I31" s="37"/>
      <c r="J31" s="37"/>
      <c r="K31" s="37"/>
      <c r="L31" s="37"/>
      <c r="M31" s="37"/>
    </row>
    <row r="32" spans="1:13" ht="21" customHeight="1">
      <c r="A32" s="30" t="s">
        <v>57</v>
      </c>
      <c r="B32" s="28">
        <v>3246.7454</v>
      </c>
      <c r="C32" s="28">
        <v>3246.7454</v>
      </c>
      <c r="D32" s="28">
        <v>3246.7454</v>
      </c>
      <c r="E32" s="78"/>
      <c r="F32" s="37"/>
      <c r="G32" s="37"/>
      <c r="H32" s="37"/>
      <c r="I32" s="37"/>
      <c r="J32" s="37"/>
      <c r="K32" s="37"/>
      <c r="L32" s="37"/>
      <c r="M32" s="37"/>
    </row>
    <row r="33" spans="1:13" ht="21" customHeight="1">
      <c r="A33" s="29" t="s">
        <v>58</v>
      </c>
      <c r="B33" s="28">
        <f>B34+B35+B36</f>
        <v>5082.49</v>
      </c>
      <c r="C33" s="28">
        <f>C34+C35+C36</f>
        <v>5082.49</v>
      </c>
      <c r="D33" s="28">
        <f>D34+D35+D36</f>
        <v>5082.49</v>
      </c>
      <c r="E33" s="78"/>
      <c r="F33" s="37"/>
      <c r="G33" s="37"/>
      <c r="H33" s="37"/>
      <c r="I33" s="37"/>
      <c r="J33" s="37"/>
      <c r="K33" s="37"/>
      <c r="L33" s="37"/>
      <c r="M33" s="37"/>
    </row>
    <row r="34" spans="1:13" ht="25.5" customHeight="1">
      <c r="A34" s="30" t="s">
        <v>56</v>
      </c>
      <c r="B34" s="28">
        <v>340</v>
      </c>
      <c r="C34" s="28">
        <v>340</v>
      </c>
      <c r="D34" s="28">
        <v>340</v>
      </c>
      <c r="E34" s="78"/>
      <c r="F34" s="37"/>
      <c r="G34" s="37"/>
      <c r="H34" s="37"/>
      <c r="I34" s="37"/>
      <c r="J34" s="37"/>
      <c r="K34" s="37"/>
      <c r="L34" s="37"/>
      <c r="M34" s="37"/>
    </row>
    <row r="35" spans="1:13" ht="24">
      <c r="A35" s="30" t="s">
        <v>59</v>
      </c>
      <c r="B35" s="28">
        <v>3540</v>
      </c>
      <c r="C35" s="28">
        <v>3540</v>
      </c>
      <c r="D35" s="28">
        <v>3540</v>
      </c>
      <c r="E35" s="78"/>
      <c r="F35" s="37"/>
      <c r="G35" s="37"/>
      <c r="H35" s="37"/>
      <c r="I35" s="37"/>
      <c r="J35" s="37"/>
      <c r="K35" s="37"/>
      <c r="L35" s="37"/>
      <c r="M35" s="37"/>
    </row>
    <row r="36" spans="1:13" ht="13.5">
      <c r="A36" s="30" t="s">
        <v>60</v>
      </c>
      <c r="B36" s="28">
        <v>1202.49</v>
      </c>
      <c r="C36" s="28">
        <v>1202.49</v>
      </c>
      <c r="D36" s="28">
        <v>1202.49</v>
      </c>
      <c r="E36" s="78"/>
      <c r="F36" s="37"/>
      <c r="G36" s="37"/>
      <c r="H36" s="37"/>
      <c r="I36" s="37"/>
      <c r="J36" s="37"/>
      <c r="K36" s="37"/>
      <c r="L36" s="37"/>
      <c r="M36" s="37"/>
    </row>
  </sheetData>
  <sheetProtection/>
  <mergeCells count="14">
    <mergeCell ref="A1:M1"/>
    <mergeCell ref="F3:G3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7" sqref="A7"/>
    </sheetView>
  </sheetViews>
  <sheetFormatPr defaultColWidth="9.00390625" defaultRowHeight="15"/>
  <cols>
    <col min="1" max="1" width="15.57421875" style="0" customWidth="1"/>
    <col min="2" max="2" width="11.28125" style="0" customWidth="1"/>
    <col min="3" max="4" width="9.140625" style="0" customWidth="1"/>
    <col min="5" max="5" width="9.28125" style="0" customWidth="1"/>
    <col min="6" max="6" width="4.421875" style="0" customWidth="1"/>
    <col min="7" max="7" width="4.8515625" style="0" customWidth="1"/>
    <col min="8" max="8" width="4.7109375" style="0" customWidth="1"/>
    <col min="9" max="9" width="4.57421875" style="0" customWidth="1"/>
    <col min="10" max="10" width="6.421875" style="0" customWidth="1"/>
    <col min="11" max="11" width="4.28125" style="0" customWidth="1"/>
    <col min="12" max="12" width="4.7109375" style="0" customWidth="1"/>
    <col min="13" max="13" width="3.421875" style="0" customWidth="1"/>
  </cols>
  <sheetData>
    <row r="1" spans="1:13" ht="19.5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6.75" customHeight="1">
      <c r="A3" s="60" t="s">
        <v>1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68" t="s">
        <v>2</v>
      </c>
      <c r="M3" s="68"/>
    </row>
    <row r="4" spans="1:13" ht="24.75" customHeight="1">
      <c r="A4" s="63" t="s">
        <v>31</v>
      </c>
      <c r="B4" s="63" t="s">
        <v>32</v>
      </c>
      <c r="C4" s="64" t="s">
        <v>7</v>
      </c>
      <c r="D4" s="65"/>
      <c r="E4" s="66"/>
      <c r="F4" s="63" t="s">
        <v>13</v>
      </c>
      <c r="G4" s="63" t="s">
        <v>15</v>
      </c>
      <c r="H4" s="63" t="s">
        <v>16</v>
      </c>
      <c r="I4" s="63" t="s">
        <v>17</v>
      </c>
      <c r="J4" s="63" t="s">
        <v>18</v>
      </c>
      <c r="K4" s="63" t="s">
        <v>19</v>
      </c>
      <c r="L4" s="63" t="s">
        <v>22</v>
      </c>
      <c r="M4" s="55" t="s">
        <v>24</v>
      </c>
    </row>
    <row r="5" spans="1:13" ht="51" customHeight="1">
      <c r="A5" s="67"/>
      <c r="B5" s="67"/>
      <c r="C5" s="55" t="s">
        <v>33</v>
      </c>
      <c r="D5" s="55" t="s">
        <v>34</v>
      </c>
      <c r="E5" s="55" t="s">
        <v>35</v>
      </c>
      <c r="F5" s="67"/>
      <c r="G5" s="67"/>
      <c r="H5" s="67"/>
      <c r="I5" s="67"/>
      <c r="J5" s="67"/>
      <c r="K5" s="67"/>
      <c r="L5" s="67"/>
      <c r="M5" s="55"/>
    </row>
    <row r="6" spans="1:13" ht="23.25" customHeight="1">
      <c r="A6" s="49" t="s">
        <v>36</v>
      </c>
      <c r="B6" s="4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45.75" customHeight="1">
      <c r="A7" s="27" t="s">
        <v>62</v>
      </c>
      <c r="B7" s="50">
        <f>C7</f>
        <v>49450.106400000004</v>
      </c>
      <c r="C7" s="28">
        <f>D7+E7</f>
        <v>49450.106400000004</v>
      </c>
      <c r="D7" s="28">
        <v>26392.0464</v>
      </c>
      <c r="E7" s="28">
        <v>23058.06</v>
      </c>
      <c r="F7" s="59"/>
      <c r="G7" s="59"/>
      <c r="H7" s="59"/>
      <c r="I7" s="59"/>
      <c r="J7" s="59"/>
      <c r="K7" s="59"/>
      <c r="L7" s="59"/>
      <c r="M7" s="59"/>
    </row>
  </sheetData>
  <sheetProtection/>
  <mergeCells count="13">
    <mergeCell ref="A1:M1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5" sqref="B5:D5"/>
    </sheetView>
  </sheetViews>
  <sheetFormatPr defaultColWidth="9.00390625" defaultRowHeight="15"/>
  <cols>
    <col min="1" max="1" width="22.28125" style="0" customWidth="1"/>
    <col min="2" max="2" width="10.421875" style="0" customWidth="1"/>
    <col min="3" max="3" width="8.8515625" style="0" customWidth="1"/>
    <col min="4" max="4" width="10.57421875" style="0" customWidth="1"/>
    <col min="5" max="5" width="7.00390625" style="0" customWidth="1"/>
    <col min="6" max="7" width="8.8515625" style="0" customWidth="1"/>
    <col min="8" max="8" width="6.140625" style="0" customWidth="1"/>
    <col min="9" max="9" width="4.421875" style="0" customWidth="1"/>
  </cols>
  <sheetData>
    <row r="1" spans="1:9" ht="19.5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</row>
    <row r="2" spans="1:8" ht="9" customHeight="1">
      <c r="A2" s="38"/>
      <c r="B2" s="38"/>
      <c r="C2" s="38"/>
      <c r="D2" s="38"/>
      <c r="E2" s="38"/>
      <c r="F2" s="38"/>
      <c r="G2" s="38"/>
      <c r="H2" s="38"/>
    </row>
    <row r="3" spans="1:9" ht="13.5">
      <c r="A3" s="3" t="s">
        <v>1</v>
      </c>
      <c r="B3" s="52"/>
      <c r="C3" s="53"/>
      <c r="D3" s="53"/>
      <c r="E3" s="53"/>
      <c r="F3" s="53"/>
      <c r="G3" s="54" t="s">
        <v>2</v>
      </c>
      <c r="H3" s="54"/>
      <c r="I3" s="54"/>
    </row>
    <row r="4" spans="1:9" ht="43.5" customHeight="1">
      <c r="A4" s="7" t="s">
        <v>31</v>
      </c>
      <c r="B4" s="6" t="s">
        <v>32</v>
      </c>
      <c r="C4" s="7" t="s">
        <v>64</v>
      </c>
      <c r="D4" s="7" t="s">
        <v>65</v>
      </c>
      <c r="E4" s="7" t="s">
        <v>66</v>
      </c>
      <c r="F4" s="7" t="s">
        <v>67</v>
      </c>
      <c r="G4" s="7" t="s">
        <v>68</v>
      </c>
      <c r="H4" s="55" t="s">
        <v>23</v>
      </c>
      <c r="I4" s="7" t="s">
        <v>25</v>
      </c>
    </row>
    <row r="5" spans="1:9" ht="21.75" customHeight="1">
      <c r="A5" s="56" t="s">
        <v>69</v>
      </c>
      <c r="B5" s="28">
        <f>B6+B9+B12+B15</f>
        <v>49450.106400000004</v>
      </c>
      <c r="C5" s="28">
        <f>C6+C9+C12+C15</f>
        <v>380.515</v>
      </c>
      <c r="D5" s="28">
        <f>D6+D9+D12+D15</f>
        <v>49069.591400000005</v>
      </c>
      <c r="E5" s="7"/>
      <c r="F5" s="7"/>
      <c r="G5" s="7"/>
      <c r="H5" s="7"/>
      <c r="I5" s="7"/>
    </row>
    <row r="6" spans="1:9" ht="21.75" customHeight="1">
      <c r="A6" s="27" t="s">
        <v>8</v>
      </c>
      <c r="B6" s="28">
        <v>23058.06</v>
      </c>
      <c r="C6" s="28"/>
      <c r="D6" s="28">
        <v>23058.06</v>
      </c>
      <c r="E6" s="59"/>
      <c r="F6" s="59"/>
      <c r="G6" s="59"/>
      <c r="H6" s="59"/>
      <c r="I6" s="44"/>
    </row>
    <row r="7" spans="1:9" ht="33" customHeight="1">
      <c r="A7" s="29" t="s">
        <v>37</v>
      </c>
      <c r="B7" s="28">
        <v>23058.06</v>
      </c>
      <c r="C7" s="28"/>
      <c r="D7" s="28">
        <v>23058.06</v>
      </c>
      <c r="E7" s="59"/>
      <c r="F7" s="59"/>
      <c r="G7" s="59"/>
      <c r="H7" s="59"/>
      <c r="I7" s="44"/>
    </row>
    <row r="8" spans="1:9" ht="30" customHeight="1">
      <c r="A8" s="30" t="s">
        <v>38</v>
      </c>
      <c r="B8" s="28">
        <v>23058.06</v>
      </c>
      <c r="C8" s="28"/>
      <c r="D8" s="28">
        <v>23058.06</v>
      </c>
      <c r="E8" s="59"/>
      <c r="F8" s="59"/>
      <c r="G8" s="59"/>
      <c r="H8" s="59"/>
      <c r="I8" s="44"/>
    </row>
    <row r="9" spans="1:9" ht="21.75" customHeight="1">
      <c r="A9" s="27" t="s">
        <v>10</v>
      </c>
      <c r="B9" s="28">
        <v>90.5</v>
      </c>
      <c r="C9" s="28"/>
      <c r="D9" s="28">
        <v>90.5</v>
      </c>
      <c r="E9" s="59"/>
      <c r="F9" s="59"/>
      <c r="G9" s="59"/>
      <c r="H9" s="59"/>
      <c r="I9" s="44"/>
    </row>
    <row r="10" spans="1:9" ht="21.75" customHeight="1">
      <c r="A10" s="29" t="s">
        <v>39</v>
      </c>
      <c r="B10" s="28">
        <v>90.5</v>
      </c>
      <c r="C10" s="28"/>
      <c r="D10" s="28">
        <v>90.5</v>
      </c>
      <c r="E10" s="59"/>
      <c r="F10" s="59"/>
      <c r="G10" s="59"/>
      <c r="H10" s="59"/>
      <c r="I10" s="44"/>
    </row>
    <row r="11" spans="1:9" ht="21.75" customHeight="1">
      <c r="A11" s="30" t="s">
        <v>40</v>
      </c>
      <c r="B11" s="28">
        <v>90.5</v>
      </c>
      <c r="C11" s="28"/>
      <c r="D11" s="28">
        <v>90.5</v>
      </c>
      <c r="E11" s="59"/>
      <c r="F11" s="59"/>
      <c r="G11" s="59"/>
      <c r="H11" s="59"/>
      <c r="I11" s="44"/>
    </row>
    <row r="12" spans="1:9" ht="21.75" customHeight="1">
      <c r="A12" s="27" t="s">
        <v>14</v>
      </c>
      <c r="B12" s="28">
        <v>74.415</v>
      </c>
      <c r="C12" s="28"/>
      <c r="D12" s="28">
        <v>74.415</v>
      </c>
      <c r="E12" s="59"/>
      <c r="F12" s="59"/>
      <c r="G12" s="59"/>
      <c r="H12" s="59"/>
      <c r="I12" s="44"/>
    </row>
    <row r="13" spans="1:9" ht="21.75" customHeight="1">
      <c r="A13" s="29" t="s">
        <v>41</v>
      </c>
      <c r="B13" s="28">
        <v>74.415</v>
      </c>
      <c r="C13" s="28"/>
      <c r="D13" s="28">
        <v>74.415</v>
      </c>
      <c r="E13" s="59"/>
      <c r="F13" s="59"/>
      <c r="G13" s="59"/>
      <c r="H13" s="59"/>
      <c r="I13" s="44"/>
    </row>
    <row r="14" spans="1:9" ht="21.75" customHeight="1">
      <c r="A14" s="30" t="s">
        <v>42</v>
      </c>
      <c r="B14" s="28">
        <v>74.415</v>
      </c>
      <c r="C14" s="28"/>
      <c r="D14" s="28">
        <v>74.415</v>
      </c>
      <c r="E14" s="59"/>
      <c r="F14" s="59"/>
      <c r="G14" s="59"/>
      <c r="H14" s="59"/>
      <c r="I14" s="44"/>
    </row>
    <row r="15" spans="1:9" ht="21.75" customHeight="1">
      <c r="A15" s="27" t="s">
        <v>12</v>
      </c>
      <c r="B15" s="28">
        <v>26227.1314</v>
      </c>
      <c r="C15" s="28">
        <f>C16+C18+C20+C22+C30+C32</f>
        <v>380.515</v>
      </c>
      <c r="D15" s="28">
        <f>D16+D18+D20+D22+D30+D32</f>
        <v>25846.6164</v>
      </c>
      <c r="E15" s="59"/>
      <c r="F15" s="59"/>
      <c r="G15" s="59"/>
      <c r="H15" s="59"/>
      <c r="I15" s="44"/>
    </row>
    <row r="16" spans="1:9" ht="21.75" customHeight="1">
      <c r="A16" s="29" t="s">
        <v>43</v>
      </c>
      <c r="B16" s="28">
        <v>6000</v>
      </c>
      <c r="C16" s="28"/>
      <c r="D16" s="28">
        <v>6000</v>
      </c>
      <c r="E16" s="59"/>
      <c r="F16" s="59"/>
      <c r="G16" s="59"/>
      <c r="H16" s="59"/>
      <c r="I16" s="44"/>
    </row>
    <row r="17" spans="1:9" ht="21.75" customHeight="1">
      <c r="A17" s="30" t="s">
        <v>44</v>
      </c>
      <c r="B17" s="28">
        <v>6000</v>
      </c>
      <c r="C17" s="28"/>
      <c r="D17" s="28">
        <v>6000</v>
      </c>
      <c r="E17" s="59"/>
      <c r="F17" s="59"/>
      <c r="G17" s="59"/>
      <c r="H17" s="59"/>
      <c r="I17" s="44"/>
    </row>
    <row r="18" spans="1:9" ht="21.75" customHeight="1">
      <c r="A18" s="29" t="s">
        <v>45</v>
      </c>
      <c r="B18" s="28">
        <v>297</v>
      </c>
      <c r="C18" s="28"/>
      <c r="D18" s="28">
        <v>297</v>
      </c>
      <c r="E18" s="59"/>
      <c r="F18" s="59"/>
      <c r="G18" s="59"/>
      <c r="H18" s="59"/>
      <c r="I18" s="44"/>
    </row>
    <row r="19" spans="1:9" ht="21.75" customHeight="1">
      <c r="A19" s="30" t="s">
        <v>46</v>
      </c>
      <c r="B19" s="28">
        <v>297</v>
      </c>
      <c r="C19" s="28"/>
      <c r="D19" s="28">
        <v>297</v>
      </c>
      <c r="E19" s="59"/>
      <c r="F19" s="59"/>
      <c r="G19" s="59"/>
      <c r="H19" s="59"/>
      <c r="I19" s="44"/>
    </row>
    <row r="20" spans="1:9" ht="21.75" customHeight="1">
      <c r="A20" s="29" t="s">
        <v>47</v>
      </c>
      <c r="B20" s="28">
        <v>1455</v>
      </c>
      <c r="C20" s="28"/>
      <c r="D20" s="28">
        <v>1455</v>
      </c>
      <c r="E20" s="59"/>
      <c r="F20" s="59"/>
      <c r="G20" s="59"/>
      <c r="H20" s="59"/>
      <c r="I20" s="44"/>
    </row>
    <row r="21" spans="1:9" ht="22.5" customHeight="1">
      <c r="A21" s="30" t="s">
        <v>48</v>
      </c>
      <c r="B21" s="28">
        <v>1455</v>
      </c>
      <c r="C21" s="28"/>
      <c r="D21" s="28">
        <v>1455</v>
      </c>
      <c r="E21" s="37"/>
      <c r="F21" s="37"/>
      <c r="G21" s="37"/>
      <c r="H21" s="37"/>
      <c r="I21" s="37"/>
    </row>
    <row r="22" spans="1:9" ht="25.5" customHeight="1">
      <c r="A22" s="29" t="s">
        <v>49</v>
      </c>
      <c r="B22" s="28">
        <v>10145.895999999999</v>
      </c>
      <c r="C22" s="28">
        <f>C29</f>
        <v>40.515</v>
      </c>
      <c r="D22" s="28">
        <f>D23+D24+D25+D26+D27+D28</f>
        <v>10105.381</v>
      </c>
      <c r="E22" s="37"/>
      <c r="F22" s="37"/>
      <c r="G22" s="37"/>
      <c r="H22" s="37"/>
      <c r="I22" s="37"/>
    </row>
    <row r="23" spans="1:9" ht="25.5" customHeight="1">
      <c r="A23" s="30" t="s">
        <v>50</v>
      </c>
      <c r="B23" s="28">
        <v>15.685</v>
      </c>
      <c r="C23" s="28"/>
      <c r="D23" s="28">
        <v>15.685</v>
      </c>
      <c r="E23" s="37"/>
      <c r="F23" s="37"/>
      <c r="G23" s="37"/>
      <c r="H23" s="37"/>
      <c r="I23" s="37"/>
    </row>
    <row r="24" spans="1:9" ht="24">
      <c r="A24" s="30" t="s">
        <v>51</v>
      </c>
      <c r="B24" s="28">
        <v>84.4054</v>
      </c>
      <c r="C24" s="28"/>
      <c r="D24" s="28">
        <v>84.4054</v>
      </c>
      <c r="E24" s="37"/>
      <c r="F24" s="37"/>
      <c r="G24" s="37"/>
      <c r="H24" s="37"/>
      <c r="I24" s="37"/>
    </row>
    <row r="25" spans="1:9" ht="24" customHeight="1">
      <c r="A25" s="30" t="s">
        <v>52</v>
      </c>
      <c r="B25" s="28">
        <v>208</v>
      </c>
      <c r="C25" s="28"/>
      <c r="D25" s="28">
        <v>208</v>
      </c>
      <c r="E25" s="37"/>
      <c r="F25" s="37"/>
      <c r="G25" s="37"/>
      <c r="H25" s="37"/>
      <c r="I25" s="37"/>
    </row>
    <row r="26" spans="1:9" ht="24.75" customHeight="1">
      <c r="A26" s="30" t="s">
        <v>53</v>
      </c>
      <c r="B26" s="28">
        <v>232</v>
      </c>
      <c r="C26" s="28"/>
      <c r="D26" s="28">
        <v>232</v>
      </c>
      <c r="E26" s="37"/>
      <c r="F26" s="37"/>
      <c r="G26" s="37"/>
      <c r="H26" s="37"/>
      <c r="I26" s="37"/>
    </row>
    <row r="27" spans="1:9" ht="21" customHeight="1">
      <c r="A27" s="30" t="s">
        <v>54</v>
      </c>
      <c r="B27" s="28">
        <v>6816</v>
      </c>
      <c r="C27" s="28"/>
      <c r="D27" s="28">
        <v>6816</v>
      </c>
      <c r="E27" s="37"/>
      <c r="F27" s="37"/>
      <c r="G27" s="37"/>
      <c r="H27" s="37"/>
      <c r="I27" s="37"/>
    </row>
    <row r="28" spans="1:9" ht="21" customHeight="1">
      <c r="A28" s="30" t="s">
        <v>55</v>
      </c>
      <c r="B28" s="28">
        <v>2749.2906</v>
      </c>
      <c r="C28" s="28"/>
      <c r="D28" s="28">
        <v>2749.2906</v>
      </c>
      <c r="E28" s="37"/>
      <c r="F28" s="37"/>
      <c r="G28" s="37"/>
      <c r="H28" s="37"/>
      <c r="I28" s="37"/>
    </row>
    <row r="29" spans="1:9" ht="24" customHeight="1">
      <c r="A29" s="30" t="s">
        <v>56</v>
      </c>
      <c r="B29" s="28">
        <v>40.515</v>
      </c>
      <c r="C29" s="28">
        <v>40.515</v>
      </c>
      <c r="D29" s="28"/>
      <c r="E29" s="37"/>
      <c r="F29" s="37"/>
      <c r="G29" s="37"/>
      <c r="H29" s="37"/>
      <c r="I29" s="37"/>
    </row>
    <row r="30" spans="1:9" ht="24" customHeight="1">
      <c r="A30" s="29" t="s">
        <v>57</v>
      </c>
      <c r="B30" s="28">
        <v>3246.7454</v>
      </c>
      <c r="C30" s="28"/>
      <c r="D30" s="28">
        <v>3246.7454</v>
      </c>
      <c r="E30" s="37"/>
      <c r="F30" s="37"/>
      <c r="G30" s="37"/>
      <c r="H30" s="37"/>
      <c r="I30" s="37"/>
    </row>
    <row r="31" spans="1:9" ht="24" customHeight="1">
      <c r="A31" s="30" t="s">
        <v>57</v>
      </c>
      <c r="B31" s="28">
        <v>3246.7454</v>
      </c>
      <c r="C31" s="28"/>
      <c r="D31" s="28">
        <v>3246.7454</v>
      </c>
      <c r="E31" s="37"/>
      <c r="F31" s="37"/>
      <c r="G31" s="37"/>
      <c r="H31" s="37"/>
      <c r="I31" s="37"/>
    </row>
    <row r="32" spans="1:9" ht="24" customHeight="1">
      <c r="A32" s="29" t="s">
        <v>58</v>
      </c>
      <c r="B32" s="28">
        <v>5082.49</v>
      </c>
      <c r="C32" s="28">
        <v>340</v>
      </c>
      <c r="D32" s="28">
        <f>D34+D35</f>
        <v>4742.49</v>
      </c>
      <c r="E32" s="37"/>
      <c r="F32" s="37"/>
      <c r="G32" s="37"/>
      <c r="H32" s="37"/>
      <c r="I32" s="37"/>
    </row>
    <row r="33" spans="1:9" ht="24" customHeight="1">
      <c r="A33" s="30" t="s">
        <v>56</v>
      </c>
      <c r="B33" s="28">
        <v>340</v>
      </c>
      <c r="C33" s="28">
        <v>340</v>
      </c>
      <c r="D33" s="28"/>
      <c r="E33" s="37"/>
      <c r="F33" s="37"/>
      <c r="G33" s="37"/>
      <c r="H33" s="37"/>
      <c r="I33" s="37"/>
    </row>
    <row r="34" spans="1:9" ht="24" customHeight="1">
      <c r="A34" s="30" t="s">
        <v>59</v>
      </c>
      <c r="B34" s="28">
        <v>3540</v>
      </c>
      <c r="C34" s="28"/>
      <c r="D34" s="28">
        <v>3540</v>
      </c>
      <c r="E34" s="37"/>
      <c r="F34" s="37"/>
      <c r="G34" s="37"/>
      <c r="H34" s="37"/>
      <c r="I34" s="37"/>
    </row>
    <row r="35" spans="1:9" ht="24" customHeight="1">
      <c r="A35" s="30" t="s">
        <v>60</v>
      </c>
      <c r="B35" s="28">
        <v>1202.49</v>
      </c>
      <c r="C35" s="28"/>
      <c r="D35" s="28">
        <v>1202.49</v>
      </c>
      <c r="E35" s="37"/>
      <c r="F35" s="37"/>
      <c r="G35" s="37"/>
      <c r="H35" s="37"/>
      <c r="I35" s="37"/>
    </row>
  </sheetData>
  <sheetProtection/>
  <mergeCells count="2">
    <mergeCell ref="A1:I1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K14" sqref="K14"/>
    </sheetView>
  </sheetViews>
  <sheetFormatPr defaultColWidth="9.00390625" defaultRowHeight="15"/>
  <cols>
    <col min="1" max="1" width="17.421875" style="0" customWidth="1"/>
    <col min="2" max="2" width="10.421875" style="0" customWidth="1"/>
    <col min="3" max="3" width="8.8515625" style="0" customWidth="1"/>
    <col min="4" max="4" width="10.28125" style="0" customWidth="1"/>
    <col min="5" max="7" width="8.8515625" style="0" customWidth="1"/>
    <col min="8" max="8" width="5.00390625" style="0" customWidth="1"/>
    <col min="9" max="9" width="4.421875" style="0" customWidth="1"/>
  </cols>
  <sheetData>
    <row r="1" spans="1:9" ht="19.5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</row>
    <row r="2" spans="1:8" ht="9" customHeight="1">
      <c r="A2" s="38"/>
      <c r="B2" s="38"/>
      <c r="C2" s="38"/>
      <c r="D2" s="38"/>
      <c r="E2" s="38"/>
      <c r="F2" s="38"/>
      <c r="G2" s="38"/>
      <c r="H2" s="38"/>
    </row>
    <row r="3" spans="1:9" ht="13.5">
      <c r="A3" s="3" t="s">
        <v>1</v>
      </c>
      <c r="B3" s="52"/>
      <c r="C3" s="53"/>
      <c r="D3" s="53"/>
      <c r="E3" s="53"/>
      <c r="F3" s="53"/>
      <c r="G3" s="54" t="s">
        <v>2</v>
      </c>
      <c r="H3" s="54"/>
      <c r="I3" s="54"/>
    </row>
    <row r="4" spans="1:9" ht="43.5" customHeight="1">
      <c r="A4" s="7" t="s">
        <v>31</v>
      </c>
      <c r="B4" s="6" t="s">
        <v>32</v>
      </c>
      <c r="C4" s="7" t="s">
        <v>64</v>
      </c>
      <c r="D4" s="7" t="s">
        <v>65</v>
      </c>
      <c r="E4" s="7" t="s">
        <v>66</v>
      </c>
      <c r="F4" s="7" t="s">
        <v>67</v>
      </c>
      <c r="G4" s="7" t="s">
        <v>68</v>
      </c>
      <c r="H4" s="55" t="s">
        <v>23</v>
      </c>
      <c r="I4" s="7" t="s">
        <v>25</v>
      </c>
    </row>
    <row r="5" spans="1:9" ht="21.75" customHeight="1">
      <c r="A5" s="56" t="s">
        <v>69</v>
      </c>
      <c r="B5" s="6"/>
      <c r="C5" s="7"/>
      <c r="D5" s="7"/>
      <c r="E5" s="7"/>
      <c r="F5" s="7"/>
      <c r="G5" s="7"/>
      <c r="H5" s="7"/>
      <c r="I5" s="7"/>
    </row>
    <row r="6" spans="1:9" ht="27" customHeight="1">
      <c r="A6" s="27" t="s">
        <v>62</v>
      </c>
      <c r="B6" s="57">
        <v>49450.106400000004</v>
      </c>
      <c r="C6" s="58">
        <v>380.515</v>
      </c>
      <c r="D6" s="58">
        <v>49069.591400000005</v>
      </c>
      <c r="E6" s="59"/>
      <c r="F6" s="59"/>
      <c r="G6" s="59"/>
      <c r="H6" s="59"/>
      <c r="I6" s="44"/>
    </row>
  </sheetData>
  <sheetProtection/>
  <mergeCells count="2">
    <mergeCell ref="A1:I1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0" sqref="B10"/>
    </sheetView>
  </sheetViews>
  <sheetFormatPr defaultColWidth="9.00390625" defaultRowHeight="15"/>
  <cols>
    <col min="1" max="1" width="28.57421875" style="0" customWidth="1"/>
    <col min="2" max="2" width="13.7109375" style="0" customWidth="1"/>
    <col min="3" max="3" width="28.57421875" style="0" customWidth="1"/>
    <col min="4" max="4" width="13.421875" style="0" customWidth="1"/>
  </cols>
  <sheetData>
    <row r="1" spans="1:4" ht="19.5" customHeight="1">
      <c r="A1" s="38" t="s">
        <v>71</v>
      </c>
      <c r="B1" s="38"/>
      <c r="C1" s="38"/>
      <c r="D1" s="38"/>
    </row>
    <row r="2" spans="1:4" ht="9" customHeight="1">
      <c r="A2" s="38"/>
      <c r="B2" s="38"/>
      <c r="C2" s="38"/>
      <c r="D2" s="38"/>
    </row>
    <row r="3" spans="1:4" ht="13.5">
      <c r="A3" s="3" t="s">
        <v>1</v>
      </c>
      <c r="B3" s="39"/>
      <c r="C3" s="40" t="s">
        <v>72</v>
      </c>
      <c r="D3" s="40"/>
    </row>
    <row r="4" spans="1:4" ht="21.75" customHeight="1">
      <c r="A4" s="7" t="s">
        <v>3</v>
      </c>
      <c r="B4" s="7"/>
      <c r="C4" s="7" t="s">
        <v>4</v>
      </c>
      <c r="D4" s="7"/>
    </row>
    <row r="5" spans="1:4" ht="21.7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21.75" customHeight="1">
      <c r="A6" s="27" t="s">
        <v>73</v>
      </c>
      <c r="B6" s="33">
        <f>B7+B8</f>
        <v>49450.106400000004</v>
      </c>
      <c r="C6" s="41" t="s">
        <v>74</v>
      </c>
      <c r="D6" s="28">
        <f>D7+D8+D9+D10</f>
        <v>49450.1064</v>
      </c>
    </row>
    <row r="7" spans="1:4" ht="21.75" customHeight="1">
      <c r="A7" s="27" t="s">
        <v>9</v>
      </c>
      <c r="B7" s="33">
        <v>26392.0464</v>
      </c>
      <c r="C7" s="42" t="s">
        <v>8</v>
      </c>
      <c r="D7" s="28">
        <v>23058.06</v>
      </c>
    </row>
    <row r="8" spans="1:4" ht="21.75" customHeight="1">
      <c r="A8" s="43" t="s">
        <v>11</v>
      </c>
      <c r="B8" s="33">
        <v>23058.06</v>
      </c>
      <c r="C8" s="42" t="s">
        <v>10</v>
      </c>
      <c r="D8" s="28">
        <v>90.5</v>
      </c>
    </row>
    <row r="9" spans="1:4" ht="21.75" customHeight="1">
      <c r="A9" s="44"/>
      <c r="B9" s="9"/>
      <c r="C9" s="42" t="s">
        <v>12</v>
      </c>
      <c r="D9" s="28">
        <v>26227.1314</v>
      </c>
    </row>
    <row r="10" spans="1:4" ht="21.75" customHeight="1">
      <c r="A10" s="45"/>
      <c r="B10" s="33"/>
      <c r="C10" s="42" t="s">
        <v>14</v>
      </c>
      <c r="D10" s="28">
        <v>74.415</v>
      </c>
    </row>
    <row r="11" spans="1:4" ht="21.75" customHeight="1">
      <c r="A11" s="45"/>
      <c r="B11" s="9"/>
      <c r="C11" s="41"/>
      <c r="D11" s="28"/>
    </row>
    <row r="12" spans="1:4" ht="21.75" customHeight="1">
      <c r="A12" s="27"/>
      <c r="B12" s="9"/>
      <c r="C12" s="46"/>
      <c r="D12" s="28"/>
    </row>
    <row r="13" spans="1:4" ht="21.75" customHeight="1">
      <c r="A13" s="27"/>
      <c r="B13" s="9"/>
      <c r="C13" s="47"/>
      <c r="D13" s="28"/>
    </row>
    <row r="14" spans="1:4" ht="21.75" customHeight="1">
      <c r="A14" s="45" t="s">
        <v>75</v>
      </c>
      <c r="B14" s="9"/>
      <c r="C14" s="48" t="s">
        <v>76</v>
      </c>
      <c r="D14" s="28"/>
    </row>
    <row r="15" spans="1:4" ht="21.75" customHeight="1">
      <c r="A15" s="27" t="s">
        <v>9</v>
      </c>
      <c r="B15" s="9"/>
      <c r="C15" s="48" t="s">
        <v>9</v>
      </c>
      <c r="D15" s="28"/>
    </row>
    <row r="16" spans="1:4" ht="21.75" customHeight="1">
      <c r="A16" s="43" t="s">
        <v>77</v>
      </c>
      <c r="B16" s="9"/>
      <c r="C16" s="48" t="s">
        <v>26</v>
      </c>
      <c r="D16" s="28"/>
    </row>
    <row r="17" spans="1:4" ht="21.75" customHeight="1">
      <c r="A17" s="49" t="s">
        <v>28</v>
      </c>
      <c r="B17" s="33">
        <f>B6</f>
        <v>49450.106400000004</v>
      </c>
      <c r="C17" s="50" t="s">
        <v>29</v>
      </c>
      <c r="D17" s="28">
        <f>D6</f>
        <v>49450.1064</v>
      </c>
    </row>
  </sheetData>
  <sheetProtection/>
  <mergeCells count="4">
    <mergeCell ref="A1:D1"/>
    <mergeCell ref="C3:D3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A28" sqref="A28:A29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15" t="s">
        <v>78</v>
      </c>
      <c r="B1" s="15"/>
      <c r="C1" s="15"/>
      <c r="D1" s="15"/>
      <c r="E1" s="15"/>
      <c r="F1" s="23"/>
    </row>
    <row r="2" spans="1:6" ht="12" customHeight="1">
      <c r="A2" s="15"/>
      <c r="B2" s="15"/>
      <c r="C2" s="15"/>
      <c r="D2" s="15"/>
      <c r="E2" s="15"/>
      <c r="F2" s="23"/>
    </row>
    <row r="3" spans="1:6" ht="13.5">
      <c r="A3" s="24" t="s">
        <v>1</v>
      </c>
      <c r="B3" s="23"/>
      <c r="C3" s="23"/>
      <c r="D3" s="23"/>
      <c r="E3" s="4" t="s">
        <v>2</v>
      </c>
      <c r="F3" s="23"/>
    </row>
    <row r="4" spans="1:6" ht="13.5">
      <c r="A4" s="25" t="s">
        <v>79</v>
      </c>
      <c r="B4" s="7" t="s">
        <v>80</v>
      </c>
      <c r="C4" s="7" t="s">
        <v>64</v>
      </c>
      <c r="D4" s="7" t="s">
        <v>65</v>
      </c>
      <c r="E4" s="7" t="s">
        <v>81</v>
      </c>
      <c r="F4" s="23"/>
    </row>
    <row r="5" spans="1:6" ht="13.5">
      <c r="A5" s="25"/>
      <c r="B5" s="7"/>
      <c r="C5" s="7"/>
      <c r="D5" s="7"/>
      <c r="E5" s="7"/>
      <c r="F5" s="23"/>
    </row>
    <row r="6" spans="1:6" ht="21.75" customHeight="1">
      <c r="A6" s="7" t="s">
        <v>82</v>
      </c>
      <c r="B6" s="33">
        <f>B7+B10+B13</f>
        <v>26392.0464</v>
      </c>
      <c r="C6" s="33">
        <f>C7+C10+C13</f>
        <v>380.515</v>
      </c>
      <c r="D6" s="33">
        <f>D7+D10+D13</f>
        <v>26011.5314</v>
      </c>
      <c r="E6" s="26"/>
      <c r="F6" s="23"/>
    </row>
    <row r="7" spans="1:6" ht="21.75" customHeight="1">
      <c r="A7" s="27" t="s">
        <v>10</v>
      </c>
      <c r="B7" s="33">
        <v>90.5</v>
      </c>
      <c r="C7" s="33"/>
      <c r="D7" s="33">
        <v>90.5</v>
      </c>
      <c r="E7" s="26"/>
      <c r="F7" s="23"/>
    </row>
    <row r="8" spans="1:6" ht="21.75" customHeight="1">
      <c r="A8" s="34" t="s">
        <v>39</v>
      </c>
      <c r="B8" s="33">
        <v>90.5</v>
      </c>
      <c r="C8" s="33"/>
      <c r="D8" s="33">
        <v>90.5</v>
      </c>
      <c r="E8" s="27"/>
      <c r="F8" s="23"/>
    </row>
    <row r="9" spans="1:6" ht="21.75" customHeight="1">
      <c r="A9" s="35" t="s">
        <v>40</v>
      </c>
      <c r="B9" s="33">
        <v>90.5</v>
      </c>
      <c r="C9" s="33"/>
      <c r="D9" s="33">
        <v>90.5</v>
      </c>
      <c r="E9" s="27"/>
      <c r="F9" s="23"/>
    </row>
    <row r="10" spans="1:6" ht="21.75" customHeight="1">
      <c r="A10" s="27" t="s">
        <v>14</v>
      </c>
      <c r="B10" s="33">
        <v>74.415</v>
      </c>
      <c r="C10" s="33"/>
      <c r="D10" s="33">
        <v>74.415</v>
      </c>
      <c r="E10" s="27"/>
      <c r="F10" s="23"/>
    </row>
    <row r="11" spans="1:6" ht="21.75" customHeight="1">
      <c r="A11" s="34" t="s">
        <v>41</v>
      </c>
      <c r="B11" s="33">
        <v>74.415</v>
      </c>
      <c r="C11" s="33"/>
      <c r="D11" s="33">
        <v>74.415</v>
      </c>
      <c r="E11" s="27"/>
      <c r="F11" s="23"/>
    </row>
    <row r="12" spans="1:6" ht="21.75" customHeight="1">
      <c r="A12" s="35" t="s">
        <v>42</v>
      </c>
      <c r="B12" s="33">
        <v>74.415</v>
      </c>
      <c r="C12" s="33"/>
      <c r="D12" s="33">
        <v>74.415</v>
      </c>
      <c r="E12" s="27"/>
      <c r="F12" s="23"/>
    </row>
    <row r="13" spans="1:6" ht="21.75" customHeight="1">
      <c r="A13" s="27" t="s">
        <v>12</v>
      </c>
      <c r="B13" s="33">
        <v>26227.1314</v>
      </c>
      <c r="C13" s="33">
        <f>C14+C16+C18+C20+C28+C30</f>
        <v>380.515</v>
      </c>
      <c r="D13" s="33">
        <f>D14+D16+D18+D20+D28+D30</f>
        <v>25846.6164</v>
      </c>
      <c r="E13" s="27"/>
      <c r="F13" s="23"/>
    </row>
    <row r="14" spans="1:6" ht="21.75" customHeight="1">
      <c r="A14" s="34" t="s">
        <v>43</v>
      </c>
      <c r="B14" s="33">
        <v>6000</v>
      </c>
      <c r="C14" s="33"/>
      <c r="D14" s="33">
        <v>6000</v>
      </c>
      <c r="E14" s="27"/>
      <c r="F14" s="23"/>
    </row>
    <row r="15" spans="1:6" ht="21.75" customHeight="1">
      <c r="A15" s="36" t="s">
        <v>44</v>
      </c>
      <c r="B15" s="33">
        <v>6000</v>
      </c>
      <c r="C15" s="33"/>
      <c r="D15" s="33">
        <v>6000</v>
      </c>
      <c r="E15" s="27"/>
      <c r="F15" s="23"/>
    </row>
    <row r="16" spans="1:6" ht="21.75" customHeight="1">
      <c r="A16" s="29" t="s">
        <v>45</v>
      </c>
      <c r="B16" s="33">
        <v>297</v>
      </c>
      <c r="C16" s="33"/>
      <c r="D16" s="33">
        <v>297</v>
      </c>
      <c r="E16" s="27"/>
      <c r="F16" s="23"/>
    </row>
    <row r="17" spans="1:6" ht="21.75" customHeight="1">
      <c r="A17" s="30" t="s">
        <v>46</v>
      </c>
      <c r="B17" s="33">
        <v>297</v>
      </c>
      <c r="C17" s="33"/>
      <c r="D17" s="33">
        <v>297</v>
      </c>
      <c r="E17" s="27"/>
      <c r="F17" s="23"/>
    </row>
    <row r="18" spans="1:6" ht="21.75" customHeight="1">
      <c r="A18" s="29" t="s">
        <v>47</v>
      </c>
      <c r="B18" s="33">
        <v>1455</v>
      </c>
      <c r="C18" s="33"/>
      <c r="D18" s="33">
        <v>1455</v>
      </c>
      <c r="E18" s="27"/>
      <c r="F18" s="23"/>
    </row>
    <row r="19" spans="1:6" ht="21.75" customHeight="1">
      <c r="A19" s="30" t="s">
        <v>48</v>
      </c>
      <c r="B19" s="33">
        <v>1455</v>
      </c>
      <c r="C19" s="33"/>
      <c r="D19" s="33">
        <v>1455</v>
      </c>
      <c r="E19" s="27"/>
      <c r="F19" s="23"/>
    </row>
    <row r="20" spans="1:6" ht="21.75" customHeight="1">
      <c r="A20" s="29" t="s">
        <v>49</v>
      </c>
      <c r="B20" s="33">
        <v>10145.895999999999</v>
      </c>
      <c r="C20" s="33">
        <v>40.515</v>
      </c>
      <c r="D20" s="33">
        <v>10105.381</v>
      </c>
      <c r="E20" s="27"/>
      <c r="F20" s="23"/>
    </row>
    <row r="21" spans="1:6" ht="21.75" customHeight="1">
      <c r="A21" s="30" t="s">
        <v>50</v>
      </c>
      <c r="B21" s="33">
        <v>15.685</v>
      </c>
      <c r="C21" s="33"/>
      <c r="D21" s="33">
        <v>15.685</v>
      </c>
      <c r="E21" s="27"/>
      <c r="F21" s="23"/>
    </row>
    <row r="22" spans="1:6" ht="21" customHeight="1">
      <c r="A22" s="30" t="s">
        <v>51</v>
      </c>
      <c r="B22" s="33">
        <v>84.4054</v>
      </c>
      <c r="C22" s="33"/>
      <c r="D22" s="33">
        <v>84.4054</v>
      </c>
      <c r="E22" s="27"/>
      <c r="F22" s="23"/>
    </row>
    <row r="23" spans="1:5" ht="21" customHeight="1">
      <c r="A23" s="30" t="s">
        <v>52</v>
      </c>
      <c r="B23" s="33">
        <v>208</v>
      </c>
      <c r="C23" s="33"/>
      <c r="D23" s="33">
        <v>208</v>
      </c>
      <c r="E23" s="37"/>
    </row>
    <row r="24" spans="1:5" ht="21" customHeight="1">
      <c r="A24" s="30" t="s">
        <v>53</v>
      </c>
      <c r="B24" s="33">
        <v>232</v>
      </c>
      <c r="C24" s="33"/>
      <c r="D24" s="33">
        <v>232</v>
      </c>
      <c r="E24" s="37"/>
    </row>
    <row r="25" spans="1:5" ht="21" customHeight="1">
      <c r="A25" s="30" t="s">
        <v>54</v>
      </c>
      <c r="B25" s="33">
        <v>6816</v>
      </c>
      <c r="C25" s="33"/>
      <c r="D25" s="33">
        <v>6816</v>
      </c>
      <c r="E25" s="37"/>
    </row>
    <row r="26" spans="1:5" ht="21" customHeight="1">
      <c r="A26" s="30" t="s">
        <v>55</v>
      </c>
      <c r="B26" s="33">
        <v>2749.2906</v>
      </c>
      <c r="C26" s="33"/>
      <c r="D26" s="33">
        <v>2749.2906</v>
      </c>
      <c r="E26" s="37"/>
    </row>
    <row r="27" spans="1:5" ht="21" customHeight="1">
      <c r="A27" s="30" t="s">
        <v>56</v>
      </c>
      <c r="B27" s="33">
        <v>40.515</v>
      </c>
      <c r="C27" s="33">
        <v>40.515</v>
      </c>
      <c r="D27" s="33"/>
      <c r="E27" s="37"/>
    </row>
    <row r="28" spans="1:5" ht="21" customHeight="1">
      <c r="A28" s="29" t="s">
        <v>57</v>
      </c>
      <c r="B28" s="33">
        <v>3246.7454</v>
      </c>
      <c r="C28" s="33"/>
      <c r="D28" s="33">
        <v>3246.7454</v>
      </c>
      <c r="E28" s="37"/>
    </row>
    <row r="29" spans="1:5" ht="21" customHeight="1">
      <c r="A29" s="30" t="s">
        <v>57</v>
      </c>
      <c r="B29" s="33">
        <v>3246.7454</v>
      </c>
      <c r="C29" s="33"/>
      <c r="D29" s="33">
        <v>3246.7454</v>
      </c>
      <c r="E29" s="37"/>
    </row>
    <row r="30" spans="1:5" ht="21" customHeight="1">
      <c r="A30" s="29" t="s">
        <v>58</v>
      </c>
      <c r="B30" s="33">
        <v>5082.49</v>
      </c>
      <c r="C30" s="33">
        <v>340</v>
      </c>
      <c r="D30" s="33">
        <v>4742.49</v>
      </c>
      <c r="E30" s="37"/>
    </row>
    <row r="31" spans="1:5" ht="21" customHeight="1">
      <c r="A31" s="30" t="s">
        <v>56</v>
      </c>
      <c r="B31" s="33">
        <v>340</v>
      </c>
      <c r="C31" s="33">
        <v>340</v>
      </c>
      <c r="D31" s="33"/>
      <c r="E31" s="37"/>
    </row>
    <row r="32" spans="1:5" ht="21" customHeight="1">
      <c r="A32" s="30" t="s">
        <v>59</v>
      </c>
      <c r="B32" s="33">
        <v>3540</v>
      </c>
      <c r="C32" s="33"/>
      <c r="D32" s="33">
        <v>3540</v>
      </c>
      <c r="E32" s="37"/>
    </row>
    <row r="33" spans="1:5" ht="21" customHeight="1">
      <c r="A33" s="30" t="s">
        <v>60</v>
      </c>
      <c r="B33" s="33">
        <v>1202.49</v>
      </c>
      <c r="C33" s="33"/>
      <c r="D33" s="33">
        <v>1202.49</v>
      </c>
      <c r="E33" s="37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6" sqref="D6:D9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15" t="s">
        <v>83</v>
      </c>
      <c r="B1" s="15"/>
      <c r="C1" s="15"/>
      <c r="D1" s="15"/>
      <c r="E1" s="15"/>
      <c r="F1" s="23"/>
    </row>
    <row r="2" spans="1:6" ht="12" customHeight="1">
      <c r="A2" s="15"/>
      <c r="B2" s="15"/>
      <c r="C2" s="15"/>
      <c r="D2" s="15"/>
      <c r="E2" s="15"/>
      <c r="F2" s="23"/>
    </row>
    <row r="3" spans="1:6" ht="13.5">
      <c r="A3" s="24" t="s">
        <v>1</v>
      </c>
      <c r="B3" s="23"/>
      <c r="C3" s="23"/>
      <c r="D3" s="23"/>
      <c r="E3" s="4" t="s">
        <v>2</v>
      </c>
      <c r="F3" s="23"/>
    </row>
    <row r="4" spans="1:6" ht="13.5">
      <c r="A4" s="25" t="s">
        <v>79</v>
      </c>
      <c r="B4" s="7" t="s">
        <v>80</v>
      </c>
      <c r="C4" s="7" t="s">
        <v>64</v>
      </c>
      <c r="D4" s="7" t="s">
        <v>65</v>
      </c>
      <c r="E4" s="7" t="s">
        <v>81</v>
      </c>
      <c r="F4" s="23"/>
    </row>
    <row r="5" spans="1:6" ht="13.5">
      <c r="A5" s="25"/>
      <c r="B5" s="7"/>
      <c r="C5" s="7"/>
      <c r="D5" s="7"/>
      <c r="E5" s="7"/>
      <c r="F5" s="23"/>
    </row>
    <row r="6" spans="1:6" ht="21.75" customHeight="1">
      <c r="A6" s="7" t="s">
        <v>84</v>
      </c>
      <c r="B6" s="9">
        <f>B7</f>
        <v>23058.06</v>
      </c>
      <c r="C6" s="9"/>
      <c r="D6" s="9">
        <f>D7</f>
        <v>23058.06</v>
      </c>
      <c r="E6" s="26"/>
      <c r="F6" s="23"/>
    </row>
    <row r="7" spans="1:6" ht="21.75" customHeight="1">
      <c r="A7" s="27" t="s">
        <v>8</v>
      </c>
      <c r="B7" s="11">
        <v>23058.06</v>
      </c>
      <c r="C7" s="28"/>
      <c r="D7" s="11">
        <v>23058.06</v>
      </c>
      <c r="E7" s="26"/>
      <c r="F7" s="23"/>
    </row>
    <row r="8" spans="1:6" ht="27.75" customHeight="1">
      <c r="A8" s="29" t="s">
        <v>37</v>
      </c>
      <c r="B8" s="11">
        <v>23058.06</v>
      </c>
      <c r="C8" s="28"/>
      <c r="D8" s="11">
        <v>23058.06</v>
      </c>
      <c r="E8" s="27"/>
      <c r="F8" s="23"/>
    </row>
    <row r="9" spans="1:6" ht="21.75" customHeight="1">
      <c r="A9" s="30" t="s">
        <v>38</v>
      </c>
      <c r="B9" s="11">
        <v>23058.06</v>
      </c>
      <c r="C9" s="28"/>
      <c r="D9" s="11">
        <v>23058.06</v>
      </c>
      <c r="E9" s="27"/>
      <c r="F9" s="23"/>
    </row>
    <row r="10" spans="1:6" ht="6.75" customHeight="1">
      <c r="A10" s="31"/>
      <c r="B10" s="31"/>
      <c r="C10" s="31"/>
      <c r="D10" s="31"/>
      <c r="E10" s="31"/>
      <c r="F10" s="23"/>
    </row>
    <row r="11" ht="13.5">
      <c r="A11" s="32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2" sqref="A12"/>
    </sheetView>
  </sheetViews>
  <sheetFormatPr defaultColWidth="9.00390625" defaultRowHeight="15"/>
  <cols>
    <col min="1" max="1" width="41.57421875" style="0" customWidth="1"/>
    <col min="2" max="2" width="34.00390625" style="0" customWidth="1"/>
  </cols>
  <sheetData>
    <row r="1" spans="1:3" ht="27" customHeight="1">
      <c r="A1" s="15" t="s">
        <v>85</v>
      </c>
      <c r="B1" s="15"/>
      <c r="C1" s="15"/>
    </row>
    <row r="2" spans="1:3" ht="13.5" customHeight="1">
      <c r="A2" s="15"/>
      <c r="B2" s="15"/>
      <c r="C2" s="15"/>
    </row>
    <row r="3" spans="1:2" ht="13.5">
      <c r="A3" s="16" t="s">
        <v>1</v>
      </c>
      <c r="B3" s="17" t="s">
        <v>86</v>
      </c>
    </row>
    <row r="4" spans="1:2" ht="36.75" customHeight="1">
      <c r="A4" s="18" t="s">
        <v>87</v>
      </c>
      <c r="B4" s="18" t="s">
        <v>88</v>
      </c>
    </row>
    <row r="5" spans="1:2" ht="27.75" customHeight="1">
      <c r="A5" s="18" t="s">
        <v>89</v>
      </c>
      <c r="B5" s="9">
        <f>B6+B9+B11</f>
        <v>380.515</v>
      </c>
    </row>
    <row r="6" spans="1:2" ht="27.75" customHeight="1">
      <c r="A6" s="19" t="s">
        <v>90</v>
      </c>
      <c r="B6" s="11">
        <v>344.74</v>
      </c>
    </row>
    <row r="7" spans="1:2" ht="27.75" customHeight="1">
      <c r="A7" s="20" t="s">
        <v>91</v>
      </c>
      <c r="B7" s="11">
        <v>340</v>
      </c>
    </row>
    <row r="8" spans="1:2" ht="27.75" customHeight="1">
      <c r="A8" s="20" t="s">
        <v>92</v>
      </c>
      <c r="B8" s="11">
        <v>4.74</v>
      </c>
    </row>
    <row r="9" spans="1:2" ht="27.75" customHeight="1">
      <c r="A9" s="21" t="s">
        <v>93</v>
      </c>
      <c r="B9" s="9">
        <f>B10</f>
        <v>34.2</v>
      </c>
    </row>
    <row r="10" spans="1:2" ht="27.75" customHeight="1">
      <c r="A10" s="20" t="s">
        <v>94</v>
      </c>
      <c r="B10" s="11">
        <v>34.2</v>
      </c>
    </row>
    <row r="11" spans="1:2" ht="27.75" customHeight="1">
      <c r="A11" s="20" t="s">
        <v>95</v>
      </c>
      <c r="B11" s="11">
        <f>B12</f>
        <v>1.575</v>
      </c>
    </row>
    <row r="12" spans="1:2" ht="27.75" customHeight="1">
      <c r="A12" s="20" t="s">
        <v>96</v>
      </c>
      <c r="B12" s="11">
        <v>1.575</v>
      </c>
    </row>
    <row r="13" spans="1:2" ht="24" customHeight="1">
      <c r="A13" s="22" t="s">
        <v>97</v>
      </c>
      <c r="B13" s="22"/>
    </row>
  </sheetData>
  <sheetProtection/>
  <mergeCells count="2">
    <mergeCell ref="A1:B1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金晓乐</dc:creator>
  <cp:keywords/>
  <dc:description/>
  <cp:lastModifiedBy>迪娜</cp:lastModifiedBy>
  <cp:lastPrinted>2019-02-21T03:14:52Z</cp:lastPrinted>
  <dcterms:created xsi:type="dcterms:W3CDTF">2016-03-01T08:42:33Z</dcterms:created>
  <dcterms:modified xsi:type="dcterms:W3CDTF">2020-05-19T04:53:42Z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